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rcastro\Desktop\NOVO PREGÃO MANUTENÇÃO PREDIAL\"/>
    </mc:Choice>
  </mc:AlternateContent>
  <xr:revisionPtr revIDLastSave="0" documentId="13_ncr:1_{2CEB664C-AB24-42A5-BAC3-10803FBE7EF2}" xr6:coauthVersionLast="47" xr6:coauthVersionMax="47" xr10:uidLastSave="{00000000-0000-0000-0000-000000000000}"/>
  <bookViews>
    <workbookView xWindow="-120" yWindow="-120" windowWidth="29040" windowHeight="15840" firstSheet="8" activeTab="12" xr2:uid="{00000000-000D-0000-FFFF-FFFF00000000}"/>
  </bookViews>
  <sheets>
    <sheet name="ENGENHEIRO ELETRICISTA" sheetId="3" r:id="rId1"/>
    <sheet name="SUPERVISOR ADMINISTRATIVO" sheetId="20" r:id="rId2"/>
    <sheet name="ELETRICISTA" sheetId="9" r:id="rId3"/>
    <sheet name="ELETRICISTA DIURNO" sheetId="10" r:id="rId4"/>
    <sheet name="ELETRICISTA NOTURNO" sheetId="11" r:id="rId5"/>
    <sheet name="TÉCNICO EM TELECOMUNICAÇÃO" sheetId="19" r:id="rId6"/>
    <sheet name="BOMBEIRO HIDRAULICO" sheetId="12" r:id="rId7"/>
    <sheet name="BOMBEIRO HIDRAULICO DIURNO" sheetId="13" r:id="rId8"/>
    <sheet name="BOMBEIRO HIDRAULICO NOTURNO" sheetId="14" r:id="rId9"/>
    <sheet name="PINTOR" sheetId="6" r:id="rId10"/>
    <sheet name="MARCENEIRO" sheetId="8" r:id="rId11"/>
    <sheet name="OFICIAL DE MANUTENÇÃO PREDIAL" sheetId="7" r:id="rId12"/>
    <sheet name="PROPOSTA 24 MESES" sheetId="18" r:id="rId1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8" l="1"/>
  <c r="D21" i="11" l="1"/>
  <c r="D21" i="14" s="1"/>
  <c r="D24" i="14" s="1"/>
  <c r="D35" i="18"/>
  <c r="E35" i="18" s="1"/>
  <c r="C172" i="6"/>
  <c r="C171" i="6"/>
  <c r="C170" i="6"/>
  <c r="C169" i="6"/>
  <c r="D144" i="6"/>
  <c r="D136" i="6"/>
  <c r="D118" i="6"/>
  <c r="D116" i="6"/>
  <c r="D115" i="6"/>
  <c r="D114" i="6"/>
  <c r="D113" i="6"/>
  <c r="D112" i="6"/>
  <c r="D96" i="6"/>
  <c r="D95" i="6"/>
  <c r="D94" i="6"/>
  <c r="D93" i="6"/>
  <c r="D92" i="6"/>
  <c r="D91" i="6"/>
  <c r="D90" i="6"/>
  <c r="C83" i="6"/>
  <c r="C81" i="6"/>
  <c r="C67" i="6"/>
  <c r="C66" i="6"/>
  <c r="D39" i="6"/>
  <c r="D38" i="6"/>
  <c r="D37" i="6"/>
  <c r="D24" i="6"/>
  <c r="D145" i="14"/>
  <c r="D144" i="13" s="1"/>
  <c r="C84" i="14"/>
  <c r="C68" i="14"/>
  <c r="C67" i="14"/>
  <c r="C172" i="13"/>
  <c r="C171" i="13"/>
  <c r="C170" i="13"/>
  <c r="C169" i="13"/>
  <c r="D136" i="13"/>
  <c r="D118" i="13"/>
  <c r="D116" i="13"/>
  <c r="D115" i="13"/>
  <c r="D114" i="13"/>
  <c r="D113" i="13"/>
  <c r="D112" i="13"/>
  <c r="D96" i="13"/>
  <c r="D95" i="13"/>
  <c r="D94" i="13"/>
  <c r="D93" i="13"/>
  <c r="D92" i="13"/>
  <c r="D91" i="13"/>
  <c r="D90" i="13"/>
  <c r="C83" i="13"/>
  <c r="C81" i="13"/>
  <c r="C71" i="13"/>
  <c r="C67" i="13"/>
  <c r="C66" i="13"/>
  <c r="D39" i="13"/>
  <c r="D38" i="13"/>
  <c r="D37" i="13"/>
  <c r="C172" i="12"/>
  <c r="C171" i="12"/>
  <c r="C170" i="12"/>
  <c r="C169" i="12"/>
  <c r="D118" i="12"/>
  <c r="D116" i="12"/>
  <c r="D115" i="12"/>
  <c r="D114" i="12"/>
  <c r="D113" i="12"/>
  <c r="D112" i="12"/>
  <c r="D96" i="12"/>
  <c r="D91" i="12"/>
  <c r="D95" i="12"/>
  <c r="D94" i="12"/>
  <c r="D93" i="12"/>
  <c r="D92" i="12"/>
  <c r="D90" i="12"/>
  <c r="C66" i="12"/>
  <c r="C67" i="12"/>
  <c r="D37" i="12"/>
  <c r="D24" i="12"/>
  <c r="C172" i="19"/>
  <c r="C171" i="19"/>
  <c r="C170" i="19"/>
  <c r="C169" i="19"/>
  <c r="D118" i="19"/>
  <c r="D116" i="19"/>
  <c r="D115" i="19"/>
  <c r="D114" i="19"/>
  <c r="D113" i="19"/>
  <c r="D112" i="19"/>
  <c r="D96" i="19"/>
  <c r="D91" i="19"/>
  <c r="D90" i="19"/>
  <c r="C71" i="19"/>
  <c r="C67" i="19"/>
  <c r="C66" i="19"/>
  <c r="D39" i="19"/>
  <c r="D38" i="19"/>
  <c r="D37" i="19"/>
  <c r="C67" i="11"/>
  <c r="C66" i="11"/>
  <c r="D118" i="10"/>
  <c r="D117" i="10"/>
  <c r="D116" i="10"/>
  <c r="D115" i="10"/>
  <c r="D114" i="10"/>
  <c r="D113" i="10"/>
  <c r="D112" i="10"/>
  <c r="D96" i="10"/>
  <c r="D95" i="10"/>
  <c r="D94" i="10"/>
  <c r="C94" i="10"/>
  <c r="D93" i="10"/>
  <c r="D92" i="10"/>
  <c r="D91" i="10"/>
  <c r="D90" i="10"/>
  <c r="C83" i="10"/>
  <c r="C81" i="10"/>
  <c r="C67" i="10"/>
  <c r="C66" i="10"/>
  <c r="D39" i="10"/>
  <c r="D38" i="10"/>
  <c r="D37" i="10"/>
  <c r="B61" i="9"/>
  <c r="D48" i="9"/>
  <c r="D39" i="9"/>
  <c r="D38" i="9"/>
  <c r="D37" i="9"/>
  <c r="D113" i="20"/>
  <c r="D54" i="20"/>
  <c r="D53" i="20"/>
  <c r="D52" i="20"/>
  <c r="D51" i="20"/>
  <c r="D50" i="20"/>
  <c r="D49" i="20"/>
  <c r="D48" i="20"/>
  <c r="D38" i="20"/>
  <c r="D37" i="20"/>
  <c r="D96" i="14" l="1"/>
  <c r="D117" i="14"/>
  <c r="D94" i="14"/>
  <c r="D95" i="14" s="1"/>
  <c r="D91" i="14"/>
  <c r="C170" i="14"/>
  <c r="D116" i="14"/>
  <c r="D93" i="14"/>
  <c r="D38" i="14"/>
  <c r="D115" i="14"/>
  <c r="D37" i="14"/>
  <c r="D39" i="14" s="1"/>
  <c r="C82" i="14" s="1"/>
  <c r="D114" i="14"/>
  <c r="D113" i="14"/>
  <c r="D144" i="12"/>
  <c r="C136" i="3"/>
  <c r="D116" i="3"/>
  <c r="D118" i="3"/>
  <c r="D115" i="3"/>
  <c r="D114" i="3"/>
  <c r="D113" i="3"/>
  <c r="D112" i="3"/>
  <c r="D96" i="3"/>
  <c r="C96" i="3"/>
  <c r="C94" i="3"/>
  <c r="C83" i="3"/>
  <c r="C81" i="3"/>
  <c r="C67" i="3"/>
  <c r="D38" i="3"/>
  <c r="D37" i="3"/>
  <c r="D97" i="14" l="1"/>
  <c r="C172" i="14" s="1"/>
  <c r="D92" i="14"/>
  <c r="D39" i="3"/>
  <c r="C8" i="7"/>
  <c r="C8" i="8"/>
  <c r="C8" i="6"/>
  <c r="C8" i="14"/>
  <c r="C8" i="13"/>
  <c r="C8" i="12"/>
  <c r="C8" i="19"/>
  <c r="C8" i="11"/>
  <c r="C8" i="10"/>
  <c r="D144" i="19"/>
  <c r="D144" i="8"/>
  <c r="D147" i="20"/>
  <c r="D146" i="9" s="1"/>
  <c r="D146" i="10" l="1"/>
  <c r="D146" i="11" s="1"/>
  <c r="D146" i="19" s="1"/>
  <c r="D146" i="12" s="1"/>
  <c r="D146" i="13" s="1"/>
  <c r="D144" i="11"/>
  <c r="C9" i="10"/>
  <c r="C9" i="11" s="1"/>
  <c r="C9" i="19" s="1"/>
  <c r="C9" i="12" s="1"/>
  <c r="C9" i="13" s="1"/>
  <c r="C9" i="14" s="1"/>
  <c r="C9" i="6" s="1"/>
  <c r="C9" i="8" s="1"/>
  <c r="C9" i="7" s="1"/>
  <c r="C9" i="9"/>
  <c r="C10" i="20"/>
  <c r="C10" i="9" s="1"/>
  <c r="C10" i="10" s="1"/>
  <c r="C10" i="11" s="1"/>
  <c r="C10" i="19" s="1"/>
  <c r="C10" i="12" s="1"/>
  <c r="C10" i="13" s="1"/>
  <c r="C10" i="14" s="1"/>
  <c r="C10" i="6" s="1"/>
  <c r="C10" i="8" s="1"/>
  <c r="C10" i="7" s="1"/>
  <c r="C9" i="20"/>
  <c r="D147" i="14" l="1"/>
  <c r="D144" i="10"/>
  <c r="C67" i="7"/>
  <c r="C67" i="8"/>
  <c r="C67" i="9"/>
  <c r="C68" i="20"/>
  <c r="D18" i="3"/>
  <c r="D146" i="20"/>
  <c r="D145" i="9" s="1"/>
  <c r="D148" i="3"/>
  <c r="D24" i="19"/>
  <c r="D93" i="19" s="1"/>
  <c r="D24" i="11"/>
  <c r="C66" i="9"/>
  <c r="C71" i="3"/>
  <c r="D24" i="13"/>
  <c r="D145" i="10" l="1"/>
  <c r="D145" i="11" s="1"/>
  <c r="D145" i="12"/>
  <c r="D146" i="6"/>
  <c r="D146" i="8" s="1"/>
  <c r="D146" i="7" s="1"/>
  <c r="D95" i="11"/>
  <c r="D116" i="11"/>
  <c r="D93" i="11"/>
  <c r="D94" i="11" s="1"/>
  <c r="D38" i="11"/>
  <c r="D113" i="11"/>
  <c r="D90" i="11"/>
  <c r="D115" i="11"/>
  <c r="D92" i="11"/>
  <c r="D37" i="11"/>
  <c r="D114" i="11"/>
  <c r="D112" i="11"/>
  <c r="D144" i="9"/>
  <c r="D145" i="20" s="1"/>
  <c r="D149" i="20" s="1"/>
  <c r="C71" i="6"/>
  <c r="D92" i="19"/>
  <c r="D117" i="11"/>
  <c r="C71" i="9"/>
  <c r="D27" i="18"/>
  <c r="E27" i="18" s="1"/>
  <c r="C56" i="13"/>
  <c r="D24" i="20"/>
  <c r="D145" i="19" l="1"/>
  <c r="D148" i="19" s="1"/>
  <c r="C173" i="19" s="1"/>
  <c r="C174" i="19" s="1"/>
  <c r="D145" i="13"/>
  <c r="D148" i="10"/>
  <c r="D148" i="11"/>
  <c r="D118" i="11"/>
  <c r="D136" i="11" s="1"/>
  <c r="D138" i="11" s="1"/>
  <c r="D91" i="11"/>
  <c r="D96" i="11" s="1"/>
  <c r="D39" i="11"/>
  <c r="C81" i="11" s="1"/>
  <c r="D148" i="9"/>
  <c r="C118" i="3"/>
  <c r="D146" i="14" l="1"/>
  <c r="D148" i="13"/>
  <c r="C173" i="13" s="1"/>
  <c r="C174" i="13" s="1"/>
  <c r="D155" i="19"/>
  <c r="D156" i="19" s="1"/>
  <c r="C91" i="7"/>
  <c r="C91" i="8"/>
  <c r="C91" i="6"/>
  <c r="C92" i="14"/>
  <c r="C91" i="13"/>
  <c r="C91" i="12"/>
  <c r="C91" i="19"/>
  <c r="C91" i="11"/>
  <c r="C91" i="10"/>
  <c r="C91" i="9"/>
  <c r="C92" i="20"/>
  <c r="C91" i="3"/>
  <c r="C118" i="7"/>
  <c r="C66" i="7"/>
  <c r="C71" i="7" s="1"/>
  <c r="C118" i="8"/>
  <c r="C66" i="8"/>
  <c r="C71" i="8" s="1"/>
  <c r="C118" i="6"/>
  <c r="C119" i="14"/>
  <c r="C72" i="14"/>
  <c r="C118" i="13"/>
  <c r="C118" i="12"/>
  <c r="C71" i="12"/>
  <c r="C118" i="19"/>
  <c r="C118" i="11"/>
  <c r="C176" i="19" l="1"/>
  <c r="D10" i="18" s="1"/>
  <c r="D145" i="6"/>
  <c r="D149" i="14"/>
  <c r="C174" i="14" s="1"/>
  <c r="D155" i="13"/>
  <c r="C71" i="11"/>
  <c r="C118" i="10"/>
  <c r="C136" i="10" s="1"/>
  <c r="C118" i="9"/>
  <c r="C119" i="20"/>
  <c r="D156" i="13" l="1"/>
  <c r="D145" i="8"/>
  <c r="D145" i="7" s="1"/>
  <c r="D148" i="7" s="1"/>
  <c r="D148" i="6"/>
  <c r="C173" i="6" s="1"/>
  <c r="C174" i="6" s="1"/>
  <c r="C71" i="10"/>
  <c r="D24" i="10"/>
  <c r="C67" i="20"/>
  <c r="C72" i="20" s="1"/>
  <c r="C173" i="20"/>
  <c r="C174" i="20" s="1"/>
  <c r="C137" i="20"/>
  <c r="E96" i="20"/>
  <c r="C56" i="20"/>
  <c r="C95" i="20" s="1"/>
  <c r="C97" i="20" s="1"/>
  <c r="C39" i="20"/>
  <c r="D155" i="6" l="1"/>
  <c r="D156" i="6"/>
  <c r="C176" i="13"/>
  <c r="D12" i="18" s="1"/>
  <c r="C84" i="20"/>
  <c r="D117" i="20"/>
  <c r="D96" i="20"/>
  <c r="D115" i="20"/>
  <c r="D116" i="20"/>
  <c r="D114" i="20"/>
  <c r="D119" i="20"/>
  <c r="D118" i="20"/>
  <c r="D91" i="20"/>
  <c r="D93" i="20"/>
  <c r="C169" i="20"/>
  <c r="D94" i="20"/>
  <c r="D95" i="20" s="1"/>
  <c r="C176" i="6" l="1"/>
  <c r="D14" i="18" s="1"/>
  <c r="D97" i="20"/>
  <c r="D39" i="20"/>
  <c r="D137" i="20"/>
  <c r="D139" i="20" s="1"/>
  <c r="D92" i="20"/>
  <c r="C171" i="20" l="1"/>
  <c r="C172" i="20"/>
  <c r="B62" i="20"/>
  <c r="D55" i="20" s="1"/>
  <c r="C82" i="20"/>
  <c r="D56" i="20" l="1"/>
  <c r="C83" i="20" s="1"/>
  <c r="C85" i="20" s="1"/>
  <c r="C39" i="3"/>
  <c r="C170" i="20" l="1"/>
  <c r="C136" i="19"/>
  <c r="C137" i="14"/>
  <c r="C136" i="13"/>
  <c r="C136" i="12"/>
  <c r="C136" i="11"/>
  <c r="C136" i="9"/>
  <c r="C136" i="8"/>
  <c r="C136" i="7"/>
  <c r="C136" i="6"/>
  <c r="D155" i="20" l="1"/>
  <c r="E95" i="19"/>
  <c r="C83" i="19"/>
  <c r="C56" i="19"/>
  <c r="C39" i="19"/>
  <c r="D156" i="20" l="1"/>
  <c r="C94" i="19"/>
  <c r="C96" i="19" s="1"/>
  <c r="D94" i="19"/>
  <c r="D95" i="19"/>
  <c r="C176" i="20" l="1"/>
  <c r="D6" i="18" s="1"/>
  <c r="E6" i="18" s="1"/>
  <c r="D159" i="20"/>
  <c r="D158" i="20"/>
  <c r="D136" i="19"/>
  <c r="E96" i="14"/>
  <c r="C56" i="14"/>
  <c r="C95" i="14" s="1"/>
  <c r="C97" i="14" s="1"/>
  <c r="C39" i="14"/>
  <c r="E95" i="13"/>
  <c r="C94" i="13"/>
  <c r="C96" i="13" s="1"/>
  <c r="C39" i="13"/>
  <c r="D148" i="12"/>
  <c r="C173" i="12" s="1"/>
  <c r="C174" i="12" s="1"/>
  <c r="E95" i="12"/>
  <c r="C83" i="12"/>
  <c r="C56" i="12"/>
  <c r="C94" i="12" s="1"/>
  <c r="C96" i="12" s="1"/>
  <c r="C39" i="12"/>
  <c r="C39" i="11"/>
  <c r="C173" i="11"/>
  <c r="C174" i="11" s="1"/>
  <c r="E95" i="11"/>
  <c r="C83" i="11"/>
  <c r="C56" i="11"/>
  <c r="C173" i="10"/>
  <c r="C174" i="10" s="1"/>
  <c r="E95" i="10"/>
  <c r="C56" i="10"/>
  <c r="C39" i="10"/>
  <c r="C173" i="9"/>
  <c r="C174" i="9" s="1"/>
  <c r="E95" i="9"/>
  <c r="C83" i="9"/>
  <c r="C56" i="9"/>
  <c r="C94" i="9" s="1"/>
  <c r="C96" i="9" s="1"/>
  <c r="C39" i="9"/>
  <c r="D24" i="9"/>
  <c r="D148" i="8"/>
  <c r="C173" i="8" s="1"/>
  <c r="E95" i="8"/>
  <c r="C83" i="8"/>
  <c r="C56" i="8"/>
  <c r="C94" i="8" s="1"/>
  <c r="C96" i="8" s="1"/>
  <c r="C39" i="8"/>
  <c r="D24" i="8"/>
  <c r="D24" i="7"/>
  <c r="C173" i="7"/>
  <c r="E95" i="7"/>
  <c r="C83" i="7"/>
  <c r="C56" i="7"/>
  <c r="C94" i="7" s="1"/>
  <c r="C96" i="7" s="1"/>
  <c r="C39" i="7"/>
  <c r="E95" i="6"/>
  <c r="C56" i="6"/>
  <c r="C39" i="6"/>
  <c r="D160" i="20" l="1"/>
  <c r="D155" i="12"/>
  <c r="D156" i="12"/>
  <c r="C176" i="12" s="1"/>
  <c r="D155" i="10"/>
  <c r="D156" i="10" s="1"/>
  <c r="C94" i="6"/>
  <c r="C96" i="6" s="1"/>
  <c r="C94" i="11"/>
  <c r="C96" i="11" s="1"/>
  <c r="C96" i="10"/>
  <c r="D138" i="19"/>
  <c r="D116" i="9"/>
  <c r="D93" i="9"/>
  <c r="D94" i="9" s="1"/>
  <c r="D90" i="9"/>
  <c r="D115" i="9"/>
  <c r="D92" i="9"/>
  <c r="D114" i="9"/>
  <c r="D113" i="9"/>
  <c r="D95" i="9"/>
  <c r="D112" i="9"/>
  <c r="D161" i="20"/>
  <c r="C175" i="20" s="1"/>
  <c r="D112" i="7"/>
  <c r="D112" i="8"/>
  <c r="C81" i="19"/>
  <c r="D90" i="8"/>
  <c r="D115" i="8"/>
  <c r="D117" i="13"/>
  <c r="D115" i="7"/>
  <c r="D114" i="7"/>
  <c r="D37" i="8"/>
  <c r="D114" i="8"/>
  <c r="D117" i="9"/>
  <c r="D118" i="14"/>
  <c r="D119" i="14" s="1"/>
  <c r="D117" i="12"/>
  <c r="D38" i="12"/>
  <c r="C169" i="11"/>
  <c r="C169" i="10"/>
  <c r="C169" i="9"/>
  <c r="D38" i="8"/>
  <c r="D95" i="8"/>
  <c r="C169" i="8"/>
  <c r="D113" i="8"/>
  <c r="D116" i="8"/>
  <c r="D92" i="8"/>
  <c r="D117" i="8"/>
  <c r="D93" i="8"/>
  <c r="D94" i="8" s="1"/>
  <c r="D92" i="7"/>
  <c r="D116" i="7"/>
  <c r="D117" i="7"/>
  <c r="D93" i="7"/>
  <c r="D94" i="7" s="1"/>
  <c r="D37" i="7"/>
  <c r="D38" i="7"/>
  <c r="D95" i="7"/>
  <c r="C169" i="7"/>
  <c r="D113" i="7"/>
  <c r="D90" i="7"/>
  <c r="D117" i="6"/>
  <c r="C176" i="10" l="1"/>
  <c r="D8" i="18" s="1"/>
  <c r="D11" i="18"/>
  <c r="D39" i="7"/>
  <c r="D39" i="8"/>
  <c r="D91" i="8"/>
  <c r="D96" i="8" s="1"/>
  <c r="C171" i="8" s="1"/>
  <c r="D118" i="8"/>
  <c r="D136" i="8" s="1"/>
  <c r="D138" i="8" s="1"/>
  <c r="D118" i="7"/>
  <c r="D136" i="7" s="1"/>
  <c r="D138" i="7" s="1"/>
  <c r="D138" i="6"/>
  <c r="D39" i="12"/>
  <c r="B61" i="19"/>
  <c r="D91" i="9"/>
  <c r="D96" i="9" s="1"/>
  <c r="C171" i="9" s="1"/>
  <c r="D118" i="9"/>
  <c r="D136" i="9" s="1"/>
  <c r="D138" i="9" s="1"/>
  <c r="D136" i="10"/>
  <c r="D138" i="10" s="1"/>
  <c r="D137" i="14"/>
  <c r="D139" i="14" s="1"/>
  <c r="C173" i="14" s="1"/>
  <c r="D91" i="7"/>
  <c r="D96" i="7" s="1"/>
  <c r="C171" i="7" s="1"/>
  <c r="D138" i="13"/>
  <c r="D136" i="12"/>
  <c r="D138" i="12" s="1"/>
  <c r="D52" i="19" l="1"/>
  <c r="D48" i="19"/>
  <c r="D50" i="19"/>
  <c r="D49" i="19"/>
  <c r="D53" i="19"/>
  <c r="D54" i="19"/>
  <c r="D55" i="19"/>
  <c r="D51" i="19"/>
  <c r="C171" i="10"/>
  <c r="B61" i="11"/>
  <c r="C171" i="11"/>
  <c r="C81" i="7"/>
  <c r="B61" i="7"/>
  <c r="D48" i="7" s="1"/>
  <c r="C81" i="8"/>
  <c r="B61" i="8"/>
  <c r="B61" i="6"/>
  <c r="B62" i="14"/>
  <c r="B61" i="13"/>
  <c r="C81" i="12"/>
  <c r="B61" i="12"/>
  <c r="B61" i="10"/>
  <c r="C81" i="9"/>
  <c r="C172" i="10"/>
  <c r="C172" i="9"/>
  <c r="C172" i="8"/>
  <c r="C172" i="7"/>
  <c r="D51" i="6" l="1"/>
  <c r="D52" i="6"/>
  <c r="D50" i="6"/>
  <c r="D55" i="6"/>
  <c r="D49" i="6"/>
  <c r="D48" i="6"/>
  <c r="D56" i="6" s="1"/>
  <c r="C82" i="6" s="1"/>
  <c r="C84" i="6" s="1"/>
  <c r="D54" i="6"/>
  <c r="D53" i="6"/>
  <c r="D51" i="14"/>
  <c r="D50" i="14"/>
  <c r="D55" i="14"/>
  <c r="D49" i="14"/>
  <c r="D48" i="14"/>
  <c r="D54" i="14"/>
  <c r="D53" i="14"/>
  <c r="D52" i="14"/>
  <c r="D49" i="13"/>
  <c r="D48" i="13"/>
  <c r="D55" i="13"/>
  <c r="D54" i="13"/>
  <c r="D53" i="13"/>
  <c r="D52" i="13"/>
  <c r="D51" i="13"/>
  <c r="D50" i="13"/>
  <c r="D56" i="19"/>
  <c r="C82" i="19"/>
  <c r="C84" i="19" s="1"/>
  <c r="D55" i="11"/>
  <c r="D48" i="11"/>
  <c r="D52" i="10"/>
  <c r="D50" i="10"/>
  <c r="D51" i="10"/>
  <c r="D53" i="10"/>
  <c r="D49" i="10"/>
  <c r="D48" i="10"/>
  <c r="D55" i="10"/>
  <c r="D54" i="10"/>
  <c r="D50" i="9"/>
  <c r="D53" i="9"/>
  <c r="D52" i="9"/>
  <c r="D54" i="9"/>
  <c r="D55" i="9"/>
  <c r="D51" i="9"/>
  <c r="C172" i="11"/>
  <c r="D48" i="12"/>
  <c r="D54" i="12"/>
  <c r="D53" i="12"/>
  <c r="D52" i="12"/>
  <c r="D51" i="12"/>
  <c r="D50" i="12"/>
  <c r="D49" i="12"/>
  <c r="D55" i="12"/>
  <c r="D54" i="11"/>
  <c r="D53" i="11"/>
  <c r="D52" i="11"/>
  <c r="D51" i="11"/>
  <c r="D50" i="11"/>
  <c r="D49" i="11"/>
  <c r="D49" i="9"/>
  <c r="D50" i="8"/>
  <c r="D49" i="8"/>
  <c r="D48" i="8"/>
  <c r="D55" i="8"/>
  <c r="D54" i="8"/>
  <c r="D53" i="8"/>
  <c r="D52" i="8"/>
  <c r="D51" i="8"/>
  <c r="D50" i="7"/>
  <c r="D49" i="7"/>
  <c r="D55" i="7"/>
  <c r="D51" i="7"/>
  <c r="D54" i="7"/>
  <c r="D52" i="7"/>
  <c r="D53" i="7"/>
  <c r="C175" i="3"/>
  <c r="C56" i="3"/>
  <c r="D24" i="3"/>
  <c r="D56" i="14" l="1"/>
  <c r="C83" i="14" s="1"/>
  <c r="C85" i="14" s="1"/>
  <c r="C171" i="14" s="1"/>
  <c r="C175" i="14" s="1"/>
  <c r="D56" i="13"/>
  <c r="C82" i="13" s="1"/>
  <c r="C84" i="13" s="1"/>
  <c r="D56" i="12"/>
  <c r="C82" i="12" s="1"/>
  <c r="D56" i="10"/>
  <c r="C82" i="10" s="1"/>
  <c r="C84" i="10" s="1"/>
  <c r="D56" i="7"/>
  <c r="C82" i="7" s="1"/>
  <c r="D56" i="11"/>
  <c r="C82" i="11" s="1"/>
  <c r="C84" i="11" s="1"/>
  <c r="D56" i="9"/>
  <c r="C82" i="9" s="1"/>
  <c r="C84" i="9" s="1"/>
  <c r="D56" i="8"/>
  <c r="C82" i="8" s="1"/>
  <c r="D95" i="3"/>
  <c r="D93" i="3"/>
  <c r="D94" i="3" s="1"/>
  <c r="D90" i="3"/>
  <c r="C171" i="3"/>
  <c r="D92" i="3"/>
  <c r="E95" i="3"/>
  <c r="D156" i="14" l="1"/>
  <c r="D157" i="14"/>
  <c r="C84" i="7"/>
  <c r="C170" i="7" s="1"/>
  <c r="C84" i="8"/>
  <c r="C170" i="8" s="1"/>
  <c r="C84" i="12"/>
  <c r="C170" i="10"/>
  <c r="C170" i="9"/>
  <c r="D91" i="3"/>
  <c r="C170" i="11"/>
  <c r="D136" i="3"/>
  <c r="D138" i="3" s="1"/>
  <c r="B61" i="3" s="1"/>
  <c r="C177" i="14" l="1"/>
  <c r="D13" i="18" s="1"/>
  <c r="D159" i="13"/>
  <c r="D158" i="13"/>
  <c r="D161" i="13" s="1"/>
  <c r="D160" i="13"/>
  <c r="D159" i="19"/>
  <c r="D160" i="19"/>
  <c r="D158" i="19"/>
  <c r="D53" i="3"/>
  <c r="D55" i="3"/>
  <c r="D51" i="3"/>
  <c r="D54" i="3"/>
  <c r="D52" i="3"/>
  <c r="D50" i="3"/>
  <c r="D49" i="3"/>
  <c r="D48" i="3"/>
  <c r="D56" i="3" s="1"/>
  <c r="C82" i="3" s="1"/>
  <c r="C84" i="3" s="1"/>
  <c r="C173" i="3"/>
  <c r="D155" i="9"/>
  <c r="C174" i="7"/>
  <c r="C174" i="8"/>
  <c r="D155" i="11"/>
  <c r="C175" i="13" l="1"/>
  <c r="D161" i="19"/>
  <c r="C175" i="19" s="1"/>
  <c r="D155" i="7"/>
  <c r="D155" i="8"/>
  <c r="D156" i="9"/>
  <c r="C174" i="3"/>
  <c r="D156" i="11"/>
  <c r="C176" i="9" l="1"/>
  <c r="D7" i="18" s="1"/>
  <c r="E7" i="18" s="1"/>
  <c r="F7" i="18" s="1"/>
  <c r="C176" i="11"/>
  <c r="D9" i="18" s="1"/>
  <c r="D156" i="8"/>
  <c r="C176" i="8" s="1"/>
  <c r="D160" i="14"/>
  <c r="D161" i="14"/>
  <c r="D159" i="14"/>
  <c r="D160" i="10"/>
  <c r="D159" i="10"/>
  <c r="D158" i="10"/>
  <c r="D156" i="7"/>
  <c r="D158" i="9"/>
  <c r="D159" i="9"/>
  <c r="D160" i="9"/>
  <c r="E12" i="18"/>
  <c r="F12" i="18" s="1"/>
  <c r="E13" i="18"/>
  <c r="F13" i="18" s="1"/>
  <c r="C176" i="7" l="1"/>
  <c r="D16" i="18" s="1"/>
  <c r="E16" i="18" s="1"/>
  <c r="F16" i="18" s="1"/>
  <c r="D160" i="11"/>
  <c r="D15" i="18"/>
  <c r="E15" i="18" s="1"/>
  <c r="F15" i="18" s="1"/>
  <c r="D161" i="9"/>
  <c r="C175" i="9" s="1"/>
  <c r="D158" i="6"/>
  <c r="D159" i="6"/>
  <c r="D160" i="6"/>
  <c r="D162" i="14"/>
  <c r="C176" i="14" s="1"/>
  <c r="D159" i="12"/>
  <c r="D158" i="12"/>
  <c r="D160" i="12"/>
  <c r="D161" i="10"/>
  <c r="E9" i="18"/>
  <c r="E8" i="18"/>
  <c r="F8" i="18" s="1"/>
  <c r="D159" i="7"/>
  <c r="D158" i="7"/>
  <c r="D160" i="7"/>
  <c r="D160" i="8"/>
  <c r="D158" i="8"/>
  <c r="D159" i="8"/>
  <c r="D159" i="11"/>
  <c r="D158" i="11"/>
  <c r="D161" i="11" s="1"/>
  <c r="C172" i="3"/>
  <c r="C176" i="3" s="1"/>
  <c r="C175" i="11" l="1"/>
  <c r="D161" i="7"/>
  <c r="C175" i="7" s="1"/>
  <c r="D161" i="8"/>
  <c r="C175" i="8" s="1"/>
  <c r="D161" i="12"/>
  <c r="C175" i="12" s="1"/>
  <c r="D161" i="6"/>
  <c r="C175" i="6" s="1"/>
  <c r="F9" i="18"/>
  <c r="C175" i="10"/>
  <c r="D157" i="3"/>
  <c r="D158" i="3" l="1"/>
  <c r="C178" i="3" l="1"/>
  <c r="D5" i="18" s="1"/>
  <c r="E5" i="18" s="1"/>
  <c r="D160" i="3"/>
  <c r="D162" i="3"/>
  <c r="D161" i="3" l="1"/>
  <c r="D163" i="3"/>
  <c r="C177" i="3" s="1"/>
  <c r="E10" i="18"/>
  <c r="F10" i="18" s="1"/>
  <c r="E11" i="18" l="1"/>
  <c r="F11" i="18" l="1"/>
  <c r="E14" i="18" l="1"/>
  <c r="E17" i="18" s="1"/>
  <c r="E18" i="18" l="1"/>
  <c r="B51" i="18"/>
  <c r="D51" i="18" s="1"/>
  <c r="E51" i="18" s="1"/>
  <c r="F14" i="18"/>
  <c r="B57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4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5" authorId="0" shapeId="0" xr:uid="{79A1847C-1A15-4BF5-924C-1491B695A95F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4" authorId="0" shapeId="0" xr:uid="{11C67085-1C8E-4A3F-A3B9-BFFF796656FC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4" authorId="0" shapeId="0" xr:uid="{7BBAEC38-9399-445D-97F8-353FFBE58F83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5" authorId="0" shapeId="0" xr:uid="{FB979A92-119F-4EC7-B239-8B538541BD46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4" authorId="0" shapeId="0" xr:uid="{2DFD6021-5CDB-4DFD-BF67-AC8A4B258DBA}">
      <text>
        <r>
          <rPr>
            <sz val="9"/>
            <color indexed="81"/>
            <rFont val="Tahoma"/>
            <family val="2"/>
          </rPr>
          <t>Incidência dos encargos do submódulo 2.2 sobre o Aviso Prévio Trabalhado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4" authorId="0" shapeId="0" xr:uid="{937678CE-0191-4CD3-93AF-C29DC247B7CB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Anderson</author>
  </authors>
  <commentList>
    <comment ref="B94" authorId="0" shapeId="0" xr:uid="{63E89925-8F71-4CE7-BE45-F37EDA28380E}">
      <text>
        <r>
          <rPr>
            <sz val="9"/>
            <color indexed="81"/>
            <rFont val="Tahoma"/>
            <family val="2"/>
          </rPr>
          <t xml:space="preserve">
Incidência dos encargos do submódulo 2.2 sobre o Aviso Prévio Trabalhado</t>
        </r>
      </text>
    </comment>
  </commentList>
</comments>
</file>

<file path=xl/sharedStrings.xml><?xml version="1.0" encoding="utf-8"?>
<sst xmlns="http://schemas.openxmlformats.org/spreadsheetml/2006/main" count="3014" uniqueCount="251">
  <si>
    <t>Adicional Noturno</t>
  </si>
  <si>
    <t>Total</t>
  </si>
  <si>
    <t>SEBRAE</t>
  </si>
  <si>
    <t>INCRA</t>
  </si>
  <si>
    <t>FGTS</t>
  </si>
  <si>
    <t>TOTAL</t>
  </si>
  <si>
    <t>Insumos Diversos</t>
  </si>
  <si>
    <t>Custos Indiretos, Tributos e Lucro</t>
  </si>
  <si>
    <t>Custos Indiretos</t>
  </si>
  <si>
    <t>Tributos</t>
  </si>
  <si>
    <t>Lucro</t>
  </si>
  <si>
    <t>Módulo 1 - Composição da Remuneração</t>
  </si>
  <si>
    <t>Composição da Remuneração</t>
  </si>
  <si>
    <t>Valor (R$)</t>
  </si>
  <si>
    <t>A</t>
  </si>
  <si>
    <t>Salário-Base</t>
  </si>
  <si>
    <t>B</t>
  </si>
  <si>
    <t>Adicional de Periculosidade</t>
  </si>
  <si>
    <t>C</t>
  </si>
  <si>
    <t>Adicional de Insalubridade</t>
  </si>
  <si>
    <t>D</t>
  </si>
  <si>
    <t>E</t>
  </si>
  <si>
    <t>Adicional de Hora Noturna Reduzida</t>
  </si>
  <si>
    <t>F</t>
  </si>
  <si>
    <t>G</t>
  </si>
  <si>
    <t>Outros (especificar)</t>
  </si>
  <si>
    <t>Módulo 2 - Encargos e Benefícios Anuais, Mensais e Diários</t>
  </si>
  <si>
    <t>Submódulo 2.1 - 13º (décimo terceiro) Salário, Férias e Adicional de Férias</t>
  </si>
  <si>
    <t>2.1</t>
  </si>
  <si>
    <t>13º (décimo terceiro) Salário, Férias e Adicional de Férias</t>
  </si>
  <si>
    <t>13º (décimo terceiro) Salário</t>
  </si>
  <si>
    <t>Férias e Adicional de Férias</t>
  </si>
  <si>
    <t>Submódulo 2.2 - Encargos Previdenciários (GPS), Fundo de Garantia por Tempo de Serviço (FGTS) e outras contribuições.</t>
  </si>
  <si>
    <t>2.2</t>
  </si>
  <si>
    <t>GPS, FGTS e outras contribuições</t>
  </si>
  <si>
    <t>Percentual (%)</t>
  </si>
  <si>
    <t>INSS</t>
  </si>
  <si>
    <t>Salário Educação</t>
  </si>
  <si>
    <t>SAT</t>
  </si>
  <si>
    <t>SESC ou SESI</t>
  </si>
  <si>
    <t>SENAI - SENAC</t>
  </si>
  <si>
    <t>H</t>
  </si>
  <si>
    <t xml:space="preserve">Total </t>
  </si>
  <si>
    <t>Submódulo 2.3 - Benefícios Mensais e Diários.</t>
  </si>
  <si>
    <t>2.3</t>
  </si>
  <si>
    <t>Benefícios Mensais e Diários</t>
  </si>
  <si>
    <t>Auxílio-Refeição/Alimentação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</si>
  <si>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</si>
  <si>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</si>
  <si>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</si>
  <si>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</si>
  <si>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Aviso Prévio Indenizado</t>
  </si>
  <si>
    <t>Incidência do FGTS sobre o Aviso Prévio Indenizado</t>
  </si>
  <si>
    <t>Multa do FGTS e contribuição social sobre o Aviso Prévio Indenizado</t>
  </si>
  <si>
    <t>Aviso Prévio Trabalhado</t>
  </si>
  <si>
    <t>Multa do FGTS e contribuição social sobre o Aviso Prévio Trabalhado</t>
  </si>
  <si>
    <t>Módulo 4 - Custo de Reposição do Profissional Ausente</t>
  </si>
  <si>
    <t>Submódulo 4.1 - Ausências Legais</t>
  </si>
  <si>
    <t>4.1</t>
  </si>
  <si>
    <t>Ausências Legais</t>
  </si>
  <si>
    <t>Submódulo 4.2 - Intrajornada</t>
  </si>
  <si>
    <t>4.2</t>
  </si>
  <si>
    <t>Intrajornada</t>
  </si>
  <si>
    <t>Quadro-Resumo do Módulo 4 - Custo de Reposição do Profissional Ausente</t>
  </si>
  <si>
    <t>Custo de Reposição do Profissional Ausente</t>
  </si>
  <si>
    <t>Módulo 5 - Insumos Diversos</t>
  </si>
  <si>
    <t>Uniformes</t>
  </si>
  <si>
    <t>Materiais</t>
  </si>
  <si>
    <t>Módulo 6 - Custos Indiretos, Tributos e Lucro</t>
  </si>
  <si>
    <t>2. QUADRO-RESUMO DO CUSTO POR EMPREGADO</t>
  </si>
  <si>
    <t>Mão de obra vinculada à execução contratual (valor por empregado)</t>
  </si>
  <si>
    <t>Subtotal (A + B +C+ D+E)</t>
  </si>
  <si>
    <t>Módulo 6 – Custos Indiretos, Tributos e Lucro</t>
  </si>
  <si>
    <t xml:space="preserve">Valor Total por Empregado </t>
  </si>
  <si>
    <t>PLANILHA DE CUSTOS E FORMAÇÃO DE PREÇOS</t>
  </si>
  <si>
    <t>MODELO PARA A CONSOLIDAÇÃO E APRESENTAÇÃO DE PROPOSTAS</t>
  </si>
  <si>
    <t>Nota 1: Como a planilha de custos e formação de preços é calculada mensalmente, provisiona-se proporcionalmente 1/12 (um doze avos) dos valores referentes a gratificação natalina, férias e adicional de férias.</t>
  </si>
  <si>
    <t>Nota 3: Esses percentuais incidem sobre o Módulo 1, o Submódulo 2.1.</t>
  </si>
  <si>
    <t>Incidência de GPS, FGTS e outras contribuições sobre o Aviso Prévio Trabalhado</t>
  </si>
  <si>
    <t>Nota 1: Os itens que contemplam o módulo 4 se referem ao custo dos dias trabalhados pelo repositor/substituto, quando o empregado alocado na prestação de serviço estiver ausente, conforme as previsões estabelecidas na legislação.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</si>
  <si>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</si>
  <si>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</si>
  <si>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</si>
  <si>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</si>
  <si>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Intervalo para repouso ou alimentação</t>
  </si>
  <si>
    <t xml:space="preserve">Substituto nas Ausências Legais </t>
  </si>
  <si>
    <t xml:space="preserve">Substituto na Intrajornada </t>
  </si>
  <si>
    <t>Nota 1: Deverá ser elaborado um quadro para cada tipo de serviço.</t>
  </si>
  <si>
    <t>Com ajustes após publicação da Lei n° 13.467, de 2017; IN 5/17 e IN7/18</t>
  </si>
  <si>
    <t>Dados para composição dos custos referentes a mão de obra</t>
  </si>
  <si>
    <t>Tipo de Serviço (mesmo serviço com características distintas)</t>
  </si>
  <si>
    <t>Classificação Brasileira de Ocupações (CBO)</t>
  </si>
  <si>
    <t>Salário Normativo da Categoria Profissional</t>
  </si>
  <si>
    <t>Categoria Profissional (vinculada à execução contratual)</t>
  </si>
  <si>
    <t>Data-Base da Categoria (dia/mês/ano)</t>
  </si>
  <si>
    <t>Nota 2: O adicional de férias contido no Submódulo 2.1 corresponde a 1/3 (um terço) da remuneração que por sua vez é divido por 12 (doze) conforme Nota 1 acima.</t>
  </si>
  <si>
    <t>Nota 2: Observar a previsão dos benefícios contidos em Acordos, Convenções e Dissídios Coletivos de Trabalho e atentar-se ao disposto no art. 6º desta Instrução Normativa.</t>
  </si>
  <si>
    <t>Art. 7º, inciso VIII da CF/88 e Lei 4.090/62</t>
  </si>
  <si>
    <t>Art. 7º, inciso XVII da CF/88</t>
  </si>
  <si>
    <t>Art. 195, I, “a”, CF/88; art. 22, I, Lei 8.212/91 (vide Lei 12.546/2011 – desoneração da folha de pagamento)</t>
  </si>
  <si>
    <t>Art. 212, § 5º, CF/88; Decreto-Lei 1.422/75; Lei 9.766/98; Decreto 6.003/2006</t>
  </si>
  <si>
    <t>Art. 30, Lei 8.036/90, c/c art. 1º, Lei 8.154/90; Decreto-Lei 2.318/86</t>
  </si>
  <si>
    <t>Decreto-Lei 2.318/86 c/c o art. 1º, Lei 8.154/90</t>
  </si>
  <si>
    <t>Art. 8º, § 3º, Lei 8.029/90</t>
  </si>
  <si>
    <t>Lei 2.613/55; art. 1º, I, Decreto-Lei 1.146/70</t>
  </si>
  <si>
    <t>Art. 7º, III, CF/88 c/c o art. 15, Lei 8.036/90</t>
  </si>
  <si>
    <t>Transporte - Lei 7.418/85 (regulamentada pelo Decreto 95.247/87)</t>
  </si>
  <si>
    <t>Arts. 487 e 488, CLT, c/c art. 7º, XXI, CF/88. Lei 12.506/2011</t>
  </si>
  <si>
    <t>Art. 487, § 1º, CLT, c/c art. 7º, XXI, CF/88</t>
  </si>
  <si>
    <t>Art. 18, § 1º, Lei 8.036/90 e Lei Complementar 110/2001</t>
  </si>
  <si>
    <t>art. 15 da Lei 8.036/90</t>
  </si>
  <si>
    <t>Art. 473, CLT</t>
  </si>
  <si>
    <t>Art. 473, III, CLT, c/c art. 7º, XIX e art. 10, § 1º, II, ADCT, CF/88</t>
  </si>
  <si>
    <t>Arts. 19-23 e 60, Lei 8.213/91, c/c art. 75, RPS</t>
  </si>
  <si>
    <t>art. 7º, XVIII da CF/88 c/c o art. 392 e 392-A da CLT</t>
  </si>
  <si>
    <t>Não é aplicável.</t>
  </si>
  <si>
    <t>Observar o Termo de Referência</t>
  </si>
  <si>
    <t>Esse custo está coberto pela remuneração do titular.</t>
  </si>
  <si>
    <t xml:space="preserve">Deverá comprovar o Regime de Tributação do Lucro. </t>
  </si>
  <si>
    <t>Nota 2: Deverá ser apresentado a Conveção Coletita de Trabalho vigente para a categoria profissional e de acordo com atividade preponderante da empresa e do local de prestação de serviço.</t>
  </si>
  <si>
    <t>Mémoria de cálculo:</t>
  </si>
  <si>
    <t>Deverá ser comprovado com a apresentação da GFIP.</t>
  </si>
  <si>
    <t>Nota 1: O valor informado deverá ser o custo real do benefício (descontado o valor eventualmente pago pelo empregado - 6%  do salário base).</t>
  </si>
  <si>
    <t>Nota 2</t>
  </si>
  <si>
    <t>Item A: 1 (remuneração) /12 (meses) = 0,0833 * 100 = 8,33%</t>
  </si>
  <si>
    <t>Art. 18 da Lei 8.036/90, e do art. 214 do Regulamento da Previdência Social</t>
  </si>
  <si>
    <t>Nota 5: Aplicar o total percentual do submódulo 2.2 s/ o valor do Aviso Prévio Trabalhado</t>
  </si>
  <si>
    <t>Assistência Funeral</t>
  </si>
  <si>
    <t xml:space="preserve">Assistencia Odontológica </t>
  </si>
  <si>
    <t>Substituto na cobertura de Ausência por motivo de doença</t>
  </si>
  <si>
    <t>C.1. Tributos Federais (COFINS)</t>
  </si>
  <si>
    <t>C.3. Tributos Municipais (ISS)</t>
  </si>
  <si>
    <t>C.2. Tributos Federais (PIS)</t>
  </si>
  <si>
    <t>Nota 5:</t>
  </si>
  <si>
    <t xml:space="preserve">Nota 2: [x] = 7,60% (COFINS) + 1,65%(PIS) + 5% (ISS) = 14,25% </t>
  </si>
  <si>
    <t xml:space="preserve">Nota 3: = 1 - (14,25/100) </t>
  </si>
  <si>
    <t>Nota 4: 1 - 0,1425 = 0,8575</t>
  </si>
  <si>
    <t>Nota 4: A empresa deverá apresentar os percentuais aplicados na formação de seu preço.</t>
  </si>
  <si>
    <t>o salário mínimo do engenheiro é fixado pela Lei N° 4950-A de 22 de abril de 1966 - (SENGE-RJ)</t>
  </si>
  <si>
    <t xml:space="preserve">Seguro de Vida </t>
  </si>
  <si>
    <t>PROFISSÃO</t>
  </si>
  <si>
    <t>ESPECIFICAÇÃO</t>
  </si>
  <si>
    <t>POSTOS DE TRABALHO</t>
  </si>
  <si>
    <t>Engenheiro Eletricista</t>
  </si>
  <si>
    <t>Eletricista</t>
  </si>
  <si>
    <t>Eletricista Diurno 12x36</t>
  </si>
  <si>
    <t>Eletricista Noturno 12x36</t>
  </si>
  <si>
    <t>Técnico em Telecomunicaçõe</t>
  </si>
  <si>
    <t>Bombeiro Hidráulico</t>
  </si>
  <si>
    <t>Bombeiro Hidráulico Diurno</t>
  </si>
  <si>
    <t>Bombeiro Hidráulico Noturno</t>
  </si>
  <si>
    <t>Pintor</t>
  </si>
  <si>
    <t>Marceneiro</t>
  </si>
  <si>
    <t>Oficial de Manutenção Predial</t>
  </si>
  <si>
    <t>QUANTIDADE P/POSTO</t>
  </si>
  <si>
    <t>VALOR DO FUNCIONÁRIO</t>
  </si>
  <si>
    <t>IN RFN N° 1700 DE 14/03/2017 - TAXAS ANUAIS DE DEPPRECIAÇÃO</t>
  </si>
  <si>
    <t>NOTA 1:</t>
  </si>
  <si>
    <t xml:space="preserve">DEPRECIAÇÃO = (VALOR REAL - VALOR RESISUAL) / VIDA ÚTIL DO BEM / DIVIDIDO POR MÊS / NUMERO DE FUNCIONÁRIOS </t>
  </si>
  <si>
    <t xml:space="preserve">Nota 1: O valor total do empregado será feito por "dentro" -  MÓDULO 1 +  MOD 2 +  MÓD 3 +  MÓD. 4 +  MÓD. 5 +  CUSTOS INDIRETOS +  LUCRO = </t>
  </si>
  <si>
    <t>Nota 3: (0,08*0,4*0,05) = 0,16% s/ a remuneração</t>
  </si>
  <si>
    <t>Nota 6: (0,08*0,4*1,0) = 3,20 - Considerando 100% de probabilidade de demissão no Aviso Prévio Trabalhado</t>
  </si>
  <si>
    <t xml:space="preserve">Lei 13.932/2019 - art. 12 determinou a retirada dos 10% da const. Social da multa </t>
  </si>
  <si>
    <t>não se aplica</t>
  </si>
  <si>
    <t>Item B: 1/3 da remuneração devida (8,33% / 3 = 2,78%)+ férias (8,33%)</t>
  </si>
  <si>
    <t xml:space="preserve">Nota 4: 1 - 0,1425 = 0,8575  </t>
  </si>
  <si>
    <t>CÁLCULO POR DENTRO</t>
  </si>
  <si>
    <t xml:space="preserve">CÁLCULO POR DENTRO </t>
  </si>
  <si>
    <t>CALCULO POR DENTRO</t>
  </si>
  <si>
    <t xml:space="preserve">Transporte - </t>
  </si>
  <si>
    <t>Nota 4</t>
  </si>
  <si>
    <t>Nota 1 e 3</t>
  </si>
  <si>
    <t xml:space="preserve">Substituto na cobertura de Férias </t>
  </si>
  <si>
    <t>MANUTENÇÃO PREDIAL</t>
  </si>
  <si>
    <t>Substituto na cobertura de Férias</t>
  </si>
  <si>
    <t>Substituto na cobertura de Férias -</t>
  </si>
  <si>
    <t>Supervisor Administrativo</t>
  </si>
  <si>
    <t>Riscos Ambientais do Trabalho - RAT (FAPXRAT)</t>
  </si>
  <si>
    <t>Nota 4:</t>
  </si>
  <si>
    <r>
      <t>Nota 1:</t>
    </r>
    <r>
      <rPr>
        <b/>
        <sz val="8"/>
        <color rgb="FF000000"/>
        <rFont val="Verdana"/>
        <family val="2"/>
      </rPr>
      <t> Os percentuais dos encargos previdenciários, do FGTS e demais contribuições são aqueles estabelecidos pela legislação vigente.</t>
    </r>
  </si>
  <si>
    <t>DECRETO DE Nº 46246 de 19 DE FEVEREIRO DE 2018</t>
  </si>
  <si>
    <t>Nota 4: ((26 dias * valor diario * quantidade (ida/volta)) - (6% do salário base, a participação do empregado).</t>
  </si>
  <si>
    <t>Nota 3: Considerar o numero de 22 dias para o vale alimentação</t>
  </si>
  <si>
    <t>Nota 1: (1/12) * 0,05 = 0,417% - Considerando 5% de probabilidade de demissão no Aviso Prévio Indenizado</t>
  </si>
  <si>
    <t xml:space="preserve">Nota 2: (0,417 * 0,08) = 0,03336% </t>
  </si>
  <si>
    <t>Nota 4: [(1/30)*7] /12 = 1,944%</t>
  </si>
  <si>
    <t>substutuição na cobertura de férias</t>
  </si>
  <si>
    <t>Nota 2: A planilha será calculada considerando o valor mensal do empregado.</t>
  </si>
  <si>
    <t>Nota 1: O Módulo 1 refere-se ao valor mensal devido ao empregado pela prestação do serviço no período de 12 meses.</t>
  </si>
  <si>
    <r>
      <t>Nota 1:</t>
    </r>
    <r>
      <rPr>
        <b/>
        <sz val="12"/>
        <color rgb="FF000000"/>
        <rFont val="Times New Roman"/>
        <family val="1"/>
      </rPr>
      <t> Custos Indiretos, Tributos e Lucro por empregado.</t>
    </r>
  </si>
  <si>
    <r>
      <t>Nota 2:</t>
    </r>
    <r>
      <rPr>
        <b/>
        <sz val="12"/>
        <color rgb="FF000000"/>
        <rFont val="Times New Roman"/>
        <family val="1"/>
      </rPr>
      <t> O valor referente a tributos é obtido aplicando-se o percentual sobre o valor do faturamento.</t>
    </r>
  </si>
  <si>
    <r>
      <t>Nota:</t>
    </r>
    <r>
      <rPr>
        <b/>
        <sz val="12"/>
        <color rgb="FF000000"/>
        <rFont val="Times New Roman"/>
        <family val="1"/>
      </rPr>
      <t> Valores mensais por empregado.</t>
    </r>
  </si>
  <si>
    <r>
      <t>Nota 2:</t>
    </r>
    <r>
      <rPr>
        <b/>
        <sz val="8"/>
        <color rgb="FF000000"/>
        <rFont val="Arial"/>
        <family val="2"/>
      </rPr>
      <t> as alíquotas constantes de Grau 1 (1%) - considerado leve, Grau 2 (2%)- considerado médio e Grau 3 (3%) - considerado grave, serão reduzidas em até 50% (cinquenta por cento) ou aumentadas em até 100% (cem por cento), em razão do desempenho da empresa em realação è sua respectiva, aferido pelo Fator Acidentário de Prevenção - FAP</t>
    </r>
  </si>
  <si>
    <t>Nota 1 - Ausências Legais: [(2/30)*1]/12 = 0,556%, considerou (02) faltas justificadas por ano</t>
  </si>
  <si>
    <t>Nota 5: probabilidade que 2% de ocorrência de licenças paternidade no ano - cálculo: ( 5/30/12) x 0,02 x 100= 0,028%</t>
  </si>
  <si>
    <t>Nota 3 - Afastamento Maternidade: {[(1+1/3)*4/12]/12}*0,0151 = 0,055%, probabilidade de ocorrência de afastamentos por motivo de lic. Maternidade</t>
  </si>
  <si>
    <r>
      <t>Nota:</t>
    </r>
    <r>
      <rPr>
        <b/>
        <sz val="8"/>
        <color rgb="FF000000"/>
        <rFont val="Arial"/>
        <family val="2"/>
      </rPr>
      <t> Valores mensais por empregado.</t>
    </r>
  </si>
  <si>
    <r>
      <t>Nota 1:</t>
    </r>
    <r>
      <rPr>
        <b/>
        <sz val="8"/>
        <color rgb="FF000000"/>
        <rFont val="Arial"/>
        <family val="2"/>
      </rPr>
      <t> Custos Indiretos, Tributos e Lucro por empregado.</t>
    </r>
  </si>
  <si>
    <r>
      <t>Nota 2:</t>
    </r>
    <r>
      <rPr>
        <b/>
        <sz val="8"/>
        <color rgb="FF000000"/>
        <rFont val="Arial"/>
        <family val="2"/>
      </rPr>
      <t> O valor referente a tributos é obtido aplicando-se o percentual sobre o valor do faturamento.</t>
    </r>
  </si>
  <si>
    <t>Nota 3 - Afastamento Maternidade: {[(1+1/3)*4/12]/12}*0,0151 = 0,055%, probabilidade de ocorrência de afastamentos por motivo de Lic. Maternidade</t>
  </si>
  <si>
    <t xml:space="preserve">Substituto na cobertura de Férias - </t>
  </si>
  <si>
    <t>Nota 2 - Ausências por acidentes de trabalho: ((15/30/12)*0,00471*100=0,020%</t>
  </si>
  <si>
    <t>MONTANTE A</t>
  </si>
  <si>
    <t>MONTANTE B</t>
  </si>
  <si>
    <t>MONTANTE C</t>
  </si>
  <si>
    <t>PERNOITE</t>
  </si>
  <si>
    <t>MONTANTE D</t>
  </si>
  <si>
    <t>DESLOCAMENTO</t>
  </si>
  <si>
    <t>MONTANTE E</t>
  </si>
  <si>
    <t xml:space="preserve">VALORES DOS POSTOS </t>
  </si>
  <si>
    <t>OBJETO</t>
  </si>
  <si>
    <t>KM/MÊS ESTIMADO</t>
  </si>
  <si>
    <t>FATOR MULTIPLICADOR</t>
  </si>
  <si>
    <t>VALOR TOTAL ESTIMADO DA CONTRATAÇÃO</t>
  </si>
  <si>
    <t>VALOR TOTAL MENSAL DO MONTANTE A</t>
  </si>
  <si>
    <t>VALOR MENSAL DO MONTANTE E</t>
  </si>
  <si>
    <t>QUANT. PERNOITE MÊS/ESTIMADO</t>
  </si>
  <si>
    <t>VALOR UNITÁRIO</t>
  </si>
  <si>
    <t>VALOR TOTAL NO MÊS ESTIMADO</t>
  </si>
  <si>
    <t>VALOR TOTAL NO MÊS ESTIMADA</t>
  </si>
  <si>
    <t>Equipamentos/ferramentas</t>
  </si>
  <si>
    <t>INSPEÇÃO TERMOGRÁFICA</t>
  </si>
  <si>
    <t>VALOR TOTAL ESTIMADO (24 MESES)</t>
  </si>
  <si>
    <t>VALOR UNITÁRIO (VU)</t>
  </si>
  <si>
    <t>QUANTIDADE (ANO)</t>
  </si>
  <si>
    <t>VALOR TOTAL ESTIMADO DO CONTRATO  - 24 MESES  - A + B + C + D + E</t>
  </si>
  <si>
    <t>VALOR TOTAL ESTIMADO DO MONTANTE E -  24 MESES</t>
  </si>
  <si>
    <t>Fornecimento Eventual de Peças, correspondente a 18% (dezoito por cento) do valor total do MONTANTE A</t>
  </si>
  <si>
    <t>CCT 2025/2027  SINDISTAL</t>
  </si>
  <si>
    <t>Nota 3: Os percentuais do submódulo 2.2 devem incidir sobre o somatório do Módulo 1 + Submódulo 2.1 + Módulo 4</t>
  </si>
  <si>
    <t xml:space="preserve">Nota 4: Os percentuais do submódulo 2.2 devem incidir sobre o somatório do Módulo 1  + Submódulo 2.1 + Módulo 4  </t>
  </si>
  <si>
    <t>Deverá ser comprovado com a apresentação do relatório FAPWEB e risco da empresa</t>
  </si>
  <si>
    <r>
      <t>Nota 2:</t>
    </r>
    <r>
      <rPr>
        <b/>
        <sz val="8"/>
        <color rgb="FF000000"/>
        <rFont val="Arial"/>
        <family val="2"/>
      </rPr>
      <t> a</t>
    </r>
    <r>
      <rPr>
        <b/>
        <sz val="12"/>
        <color rgb="FF000000"/>
        <rFont val="Times New Roman"/>
        <family val="1"/>
      </rPr>
      <t>s alíquotas constantes de Grau 1 (1%) - considerado leve, Grau 2 (2%)- considerado médio e Grau 3 (3%) - considerado grave, serão reduzidas em até 50% (cinquenta por cento) ou aumentadas em até 100% (cem por cento), em razão do desempenho da empresa em realação è sua respectiva, aferido pelo Fator Acidentário de Prevenção - FAP</t>
    </r>
  </si>
  <si>
    <r>
      <t>Nota 1:</t>
    </r>
    <r>
      <rPr>
        <b/>
        <sz val="8"/>
        <color rgb="FF000000"/>
        <rFont val="Verdana"/>
        <family val="2"/>
      </rPr>
      <t> </t>
    </r>
    <r>
      <rPr>
        <b/>
        <sz val="12"/>
        <color rgb="FF000000"/>
        <rFont val="Times New Roman"/>
        <family val="1"/>
      </rPr>
      <t>Os percentuais dos encargos previdenciários, do FGTS e demais contribuições são aqueles estabelecidos pela legislação vigente.</t>
    </r>
  </si>
  <si>
    <r>
      <t>Nota 2:</t>
    </r>
    <r>
      <rPr>
        <b/>
        <sz val="8"/>
        <color rgb="FF000000"/>
        <rFont val="Arial"/>
        <family val="2"/>
      </rPr>
      <t> </t>
    </r>
    <r>
      <rPr>
        <b/>
        <sz val="12"/>
        <color rgb="FF000000"/>
        <rFont val="Times New Roman"/>
        <family val="1"/>
      </rPr>
      <t>as alíquotas constantes de Grau 1 (1%) - considerado leve, Grau 2 (2%)- considerado médio e Grau 3 (3%) - considerado grave, serão reduzidas em até 50% (cinquenta por cento) ou aumentadas em até 100% (cem por cento), em razão do desempenho da empresa em realação è sua respectiva, aferido pelo Fator Acidentário de Prevenção - FAP</t>
    </r>
  </si>
  <si>
    <r>
      <t>Nota:</t>
    </r>
    <r>
      <rPr>
        <b/>
        <sz val="11"/>
        <color rgb="FF000000"/>
        <rFont val="Times New Roman"/>
        <family val="1"/>
      </rPr>
      <t> Valores mensais por empregado.</t>
    </r>
  </si>
  <si>
    <t xml:space="preserve">Nota 3: Os percentuais do submódulo 2.2 devem incidir sobre o somatório do Módulo 1  + Submódulo 2.1 + Módulo 4 </t>
  </si>
  <si>
    <t>Nota 3: Os percentuais do submódulo 2.2 devem incidir sobre o somatório do Módulo 1  + Submódulo 2.1 + Módulo 4</t>
  </si>
  <si>
    <t xml:space="preserve">Nota 3: Os percentuais do submódulo 2.2 devem incidir sobre o somatório do Módulo 1  + Submódulo 2.1+ Módulo 4  </t>
  </si>
  <si>
    <r>
      <t>Nota 1:</t>
    </r>
    <r>
      <rPr>
        <b/>
        <sz val="8"/>
        <color rgb="FF000000"/>
        <rFont val="Verdana"/>
        <family val="2"/>
      </rPr>
      <t> </t>
    </r>
    <r>
      <rPr>
        <b/>
        <sz val="11"/>
        <color rgb="FF000000"/>
        <rFont val="Times New Roman"/>
        <family val="1"/>
      </rPr>
      <t>Os percentuais dos encargos previdenciários, do FGTS e demais contribuições são aqueles estabelecidos pela legislação vigente.</t>
    </r>
  </si>
  <si>
    <r>
      <t>Nota 2:</t>
    </r>
    <r>
      <rPr>
        <b/>
        <sz val="12"/>
        <color rgb="FF000000"/>
        <rFont val="Times New Roman"/>
        <family val="1"/>
      </rPr>
      <t> as alíquotas constantes de Grau 1 (1%) - considerado leve, Grau 2 (2%)- considerado médio e Grau 3 (3%) - considerado grave, serão reduzidas em até 50% (cinquenta por cento) ou aumentadas em até 100% (cem por cento), em razão do desempenho da empresa em realação è sua respectiva, aferido pelo Fator Acidentário de Prevenção - FAP</t>
    </r>
  </si>
  <si>
    <t xml:space="preserve">Nota 3: Os percentuais do submódulo 2.2 devem incidir sobre o somatório do Módulo 1 + Submódulo 2.1 + Módulo 4 </t>
  </si>
  <si>
    <r>
      <t>Nota 1:</t>
    </r>
    <r>
      <rPr>
        <b/>
        <sz val="8"/>
        <color rgb="FF000000"/>
        <rFont val="Verdana"/>
        <family val="2"/>
      </rPr>
      <t> </t>
    </r>
    <r>
      <rPr>
        <b/>
        <sz val="12"/>
        <color rgb="FF000000"/>
        <rFont val="Verdana"/>
        <family val="2"/>
      </rPr>
      <t>Os percentuais dos encargos previdenciários, do FGTS e demais contribuições são aqueles estabelecidos pela legislação vigente.</t>
    </r>
  </si>
  <si>
    <t xml:space="preserve">Nota 3: Os percentuais do submódulo 2.2 devem incidir sobre o somatório do Módulo 1 + Submódulo 2.1 + Módulo 4  </t>
  </si>
  <si>
    <t xml:space="preserve">Nota 3: Os percentuais do submódulo 2.2 devem incidir sobre o somatório do Módulo 1  + Submódulo 2.1 + Módulo 4  </t>
  </si>
  <si>
    <t>Nota 5: = (23.099,58+1.154,98+2.425,46)/0,8575=  R$ 31.113,73</t>
  </si>
  <si>
    <t>Nota 5: (8.055,82+402,79+845,86)/0,8575 = R$ 10.850,69</t>
  </si>
  <si>
    <t>Nota 5: (5.137,26+256,86+539,41)/0,8575 = R$ 6.919,58</t>
  </si>
  <si>
    <t>Nota 5: (4.840,46+242,02+508,25)/0,8575 = R$ 6.519,80</t>
  </si>
  <si>
    <t>Nota 5: (5.321,93+266,10+558,80)/0,8575 = R$ 7.168,31</t>
  </si>
  <si>
    <t>Nota 5: (6.729,19+336,46+706,57)/0,8575 = R$ 9.063,81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</si>
</sst>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_(* #,##0.00_);_(* \(#,##0.00\);_(* \-??_);_(@_)"/>
    <numFmt numFmtId="165" formatCode="0.000%"/>
    <numFmt numFmtId="166" formatCode="0.00000%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64"/>
      <name val="Calibri"/>
      <family val="2"/>
      <scheme val="minor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sz val="18"/>
      <color theme="0"/>
      <name val="Times New Roman"/>
      <family val="1"/>
    </font>
    <font>
      <sz val="8"/>
      <color theme="1"/>
      <name val="Verdana"/>
      <family val="2"/>
    </font>
    <font>
      <sz val="9"/>
      <color indexed="81"/>
      <name val="Tahoma"/>
      <family val="2"/>
    </font>
    <font>
      <b/>
      <sz val="8"/>
      <color theme="1"/>
      <name val="Verdana"/>
      <family val="2"/>
    </font>
    <font>
      <sz val="9"/>
      <color rgb="FFFF0000"/>
      <name val="Times New Roman"/>
      <family val="1"/>
    </font>
    <font>
      <b/>
      <sz val="11"/>
      <color rgb="FF000000"/>
      <name val="Arial"/>
      <family val="2"/>
    </font>
    <font>
      <b/>
      <sz val="16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Verdana"/>
      <family val="2"/>
    </font>
    <font>
      <b/>
      <sz val="12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2"/>
      <name val="Times New Roman"/>
      <family val="1"/>
    </font>
    <font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sz val="12"/>
      <color theme="8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00000"/>
      <name val="Verdana"/>
      <family val="2"/>
    </font>
  </fonts>
  <fills count="4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/>
      <bottom/>
      <diagonal/>
    </border>
  </borders>
  <cellStyleXfs count="54">
    <xf numFmtId="0" fontId="0" fillId="0" borderId="0"/>
    <xf numFmtId="9" fontId="1" fillId="0" borderId="0" applyFont="0" applyFill="0" applyBorder="0" applyAlignment="0" applyProtection="0"/>
    <xf numFmtId="164" fontId="4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7" fillId="0" borderId="13" applyNumberFormat="0" applyFill="0" applyAlignment="0" applyProtection="0"/>
    <xf numFmtId="0" fontId="8" fillId="0" borderId="1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15" applyNumberFormat="0" applyAlignment="0" applyProtection="0"/>
    <xf numFmtId="0" fontId="13" fillId="7" borderId="16" applyNumberFormat="0" applyAlignment="0" applyProtection="0"/>
    <xf numFmtId="0" fontId="14" fillId="7" borderId="15" applyNumberFormat="0" applyAlignment="0" applyProtection="0"/>
    <xf numFmtId="0" fontId="15" fillId="0" borderId="17" applyNumberFormat="0" applyFill="0" applyAlignment="0" applyProtection="0"/>
    <xf numFmtId="0" fontId="16" fillId="8" borderId="18" applyNumberFormat="0" applyAlignment="0" applyProtection="0"/>
    <xf numFmtId="0" fontId="17" fillId="0" borderId="0" applyNumberFormat="0" applyFill="0" applyBorder="0" applyAlignment="0" applyProtection="0"/>
    <xf numFmtId="0" fontId="1" fillId="9" borderId="19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20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33" borderId="0" applyNumberFormat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71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3" fillId="0" borderId="22" xfId="0" applyFont="1" applyBorder="1" applyAlignment="1">
      <alignment horizontal="center" vertical="center" wrapText="1"/>
    </xf>
    <xf numFmtId="10" fontId="3" fillId="0" borderId="22" xfId="0" applyNumberFormat="1" applyFont="1" applyBorder="1" applyAlignment="1">
      <alignment horizontal="center" vertical="center" wrapText="1"/>
    </xf>
    <xf numFmtId="0" fontId="3" fillId="0" borderId="22" xfId="0" applyFont="1" applyBorder="1" applyAlignment="1">
      <alignment horizontal="justify" vertical="center" wrapText="1"/>
    </xf>
    <xf numFmtId="0" fontId="2" fillId="0" borderId="4" xfId="0" applyFont="1" applyBorder="1" applyAlignment="1">
      <alignment vertical="center" wrapText="1"/>
    </xf>
    <xf numFmtId="0" fontId="3" fillId="0" borderId="0" xfId="0" applyFont="1"/>
    <xf numFmtId="0" fontId="2" fillId="0" borderId="7" xfId="0" applyFont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5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9" fillId="0" borderId="0" xfId="0" applyFont="1"/>
    <xf numFmtId="44" fontId="3" fillId="0" borderId="22" xfId="52" applyFont="1" applyBorder="1" applyAlignment="1">
      <alignment horizontal="center" vertical="center" wrapText="1"/>
    </xf>
    <xf numFmtId="0" fontId="3" fillId="0" borderId="24" xfId="0" applyFont="1" applyBorder="1"/>
    <xf numFmtId="0" fontId="3" fillId="0" borderId="0" xfId="0" applyFont="1" applyAlignment="1">
      <alignment vertical="center" wrapText="1"/>
    </xf>
    <xf numFmtId="44" fontId="3" fillId="0" borderId="25" xfId="52" applyFont="1" applyBorder="1" applyAlignment="1">
      <alignment horizontal="center" vertical="center" wrapText="1"/>
    </xf>
    <xf numFmtId="44" fontId="3" fillId="0" borderId="5" xfId="52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2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vertical="center" wrapText="1"/>
    </xf>
    <xf numFmtId="10" fontId="2" fillId="0" borderId="22" xfId="0" applyNumberFormat="1" applyFont="1" applyBorder="1" applyAlignment="1">
      <alignment horizontal="center" vertical="center" wrapText="1"/>
    </xf>
    <xf numFmtId="44" fontId="2" fillId="0" borderId="22" xfId="52" applyFont="1" applyBorder="1" applyAlignment="1">
      <alignment horizontal="center" vertical="center" wrapText="1"/>
    </xf>
    <xf numFmtId="44" fontId="3" fillId="0" borderId="22" xfId="0" applyNumberFormat="1" applyFont="1" applyBorder="1" applyAlignment="1">
      <alignment horizontal="center" vertical="center" wrapText="1"/>
    </xf>
    <xf numFmtId="44" fontId="2" fillId="0" borderId="22" xfId="0" applyNumberFormat="1" applyFont="1" applyBorder="1" applyAlignment="1">
      <alignment horizontal="center" vertical="center" wrapText="1"/>
    </xf>
    <xf numFmtId="44" fontId="2" fillId="0" borderId="7" xfId="0" applyNumberFormat="1" applyFont="1" applyBorder="1" applyAlignment="1">
      <alignment horizontal="center" vertical="center" wrapText="1"/>
    </xf>
    <xf numFmtId="44" fontId="2" fillId="0" borderId="22" xfId="0" applyNumberFormat="1" applyFont="1" applyBorder="1" applyAlignment="1">
      <alignment vertical="center" wrapText="1"/>
    </xf>
    <xf numFmtId="0" fontId="27" fillId="0" borderId="0" xfId="0" applyFont="1"/>
    <xf numFmtId="0" fontId="2" fillId="0" borderId="0" xfId="0" applyFont="1"/>
    <xf numFmtId="44" fontId="23" fillId="37" borderId="7" xfId="52" applyFont="1" applyFill="1" applyBorder="1" applyAlignment="1">
      <alignment horizontal="center" vertical="center" wrapText="1"/>
    </xf>
    <xf numFmtId="44" fontId="3" fillId="37" borderId="22" xfId="52" applyFont="1" applyFill="1" applyBorder="1" applyAlignment="1">
      <alignment horizontal="center" vertical="center" wrapText="1"/>
    </xf>
    <xf numFmtId="44" fontId="0" fillId="0" borderId="0" xfId="0" applyNumberFormat="1"/>
    <xf numFmtId="0" fontId="23" fillId="37" borderId="0" xfId="0" applyFont="1" applyFill="1"/>
    <xf numFmtId="44" fontId="2" fillId="0" borderId="0" xfId="0" applyNumberFormat="1" applyFont="1" applyAlignment="1">
      <alignment horizontal="left"/>
    </xf>
    <xf numFmtId="0" fontId="23" fillId="34" borderId="0" xfId="0" applyFont="1" applyFill="1"/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2" fillId="0" borderId="0" xfId="0" applyNumberFormat="1" applyFont="1" applyAlignment="1">
      <alignment vertical="center" wrapText="1"/>
    </xf>
    <xf numFmtId="44" fontId="23" fillId="37" borderId="22" xfId="0" applyNumberFormat="1" applyFont="1" applyFill="1" applyBorder="1" applyAlignment="1">
      <alignment horizontal="center" vertical="center" wrapText="1"/>
    </xf>
    <xf numFmtId="165" fontId="3" fillId="0" borderId="22" xfId="0" applyNumberFormat="1" applyFont="1" applyBorder="1" applyAlignment="1">
      <alignment horizontal="center" vertical="center" wrapText="1"/>
    </xf>
    <xf numFmtId="44" fontId="23" fillId="37" borderId="22" xfId="52" applyFont="1" applyFill="1" applyBorder="1" applyAlignment="1">
      <alignment horizontal="center" vertical="center" wrapText="1"/>
    </xf>
    <xf numFmtId="165" fontId="2" fillId="0" borderId="22" xfId="0" applyNumberFormat="1" applyFont="1" applyBorder="1" applyAlignment="1">
      <alignment horizontal="center" vertical="center" wrapText="1"/>
    </xf>
    <xf numFmtId="44" fontId="23" fillId="37" borderId="7" xfId="0" applyNumberFormat="1" applyFont="1" applyFill="1" applyBorder="1" applyAlignment="1">
      <alignment horizontal="center" vertical="center" wrapText="1"/>
    </xf>
    <xf numFmtId="44" fontId="23" fillId="37" borderId="22" xfId="0" applyNumberFormat="1" applyFont="1" applyFill="1" applyBorder="1" applyAlignment="1">
      <alignment vertical="center" wrapText="1"/>
    </xf>
    <xf numFmtId="10" fontId="2" fillId="0" borderId="0" xfId="0" applyNumberFormat="1" applyFont="1" applyAlignment="1">
      <alignment horizontal="center" vertical="center" wrapText="1"/>
    </xf>
    <xf numFmtId="44" fontId="23" fillId="0" borderId="0" xfId="52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44" fontId="23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44" fontId="3" fillId="0" borderId="0" xfId="0" applyNumberFormat="1" applyFont="1"/>
    <xf numFmtId="0" fontId="23" fillId="0" borderId="0" xfId="0" applyFont="1" applyAlignment="1">
      <alignment horizontal="center" vertical="center"/>
    </xf>
    <xf numFmtId="0" fontId="23" fillId="40" borderId="5" xfId="0" applyFont="1" applyFill="1" applyBorder="1" applyAlignment="1">
      <alignment horizontal="center" vertical="center"/>
    </xf>
    <xf numFmtId="44" fontId="3" fillId="0" borderId="0" xfId="52" applyFont="1" applyBorder="1" applyAlignment="1">
      <alignment horizontal="center" vertical="center" wrapText="1"/>
    </xf>
    <xf numFmtId="14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2" fillId="0" borderId="0" xfId="0" applyFont="1"/>
    <xf numFmtId="0" fontId="2" fillId="0" borderId="0" xfId="0" applyFont="1" applyAlignment="1">
      <alignment horizontal="left" vertical="center" wrapText="1"/>
    </xf>
    <xf numFmtId="44" fontId="2" fillId="0" borderId="0" xfId="52" applyFont="1" applyBorder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0" fontId="3" fillId="0" borderId="33" xfId="0" applyNumberFormat="1" applyFont="1" applyBorder="1" applyAlignment="1">
      <alignment horizontal="center" vertical="center" wrapText="1"/>
    </xf>
    <xf numFmtId="44" fontId="23" fillId="0" borderId="22" xfId="52" applyFont="1" applyFill="1" applyBorder="1" applyAlignment="1">
      <alignment horizontal="center" vertical="center" wrapText="1"/>
    </xf>
    <xf numFmtId="44" fontId="23" fillId="0" borderId="22" xfId="0" applyNumberFormat="1" applyFont="1" applyBorder="1" applyAlignment="1">
      <alignment horizontal="center" vertical="center" wrapText="1"/>
    </xf>
    <xf numFmtId="44" fontId="2" fillId="0" borderId="0" xfId="0" applyNumberFormat="1" applyFont="1"/>
    <xf numFmtId="2" fontId="2" fillId="0" borderId="0" xfId="0" applyNumberFormat="1" applyFont="1"/>
    <xf numFmtId="165" fontId="3" fillId="0" borderId="0" xfId="0" applyNumberFormat="1" applyFont="1" applyAlignment="1">
      <alignment horizontal="center" vertical="center" wrapText="1"/>
    </xf>
    <xf numFmtId="165" fontId="33" fillId="34" borderId="0" xfId="53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4" fontId="23" fillId="37" borderId="5" xfId="0" applyNumberFormat="1" applyFont="1" applyFill="1" applyBorder="1" applyAlignment="1">
      <alignment horizontal="center" vertical="center" wrapText="1"/>
    </xf>
    <xf numFmtId="0" fontId="3" fillId="0" borderId="37" xfId="0" applyFont="1" applyBorder="1"/>
    <xf numFmtId="0" fontId="37" fillId="0" borderId="0" xfId="0" applyFont="1"/>
    <xf numFmtId="44" fontId="2" fillId="0" borderId="25" xfId="0" applyNumberFormat="1" applyFont="1" applyBorder="1" applyAlignment="1">
      <alignment horizontal="center" vertical="center" wrapText="1"/>
    </xf>
    <xf numFmtId="44" fontId="2" fillId="0" borderId="5" xfId="0" applyNumberFormat="1" applyFont="1" applyBorder="1" applyAlignment="1">
      <alignment horizontal="center" vertical="center" wrapText="1"/>
    </xf>
    <xf numFmtId="10" fontId="2" fillId="0" borderId="22" xfId="1" applyNumberFormat="1" applyFont="1" applyBorder="1" applyAlignment="1">
      <alignment horizontal="center" vertical="center" wrapText="1"/>
    </xf>
    <xf numFmtId="44" fontId="2" fillId="0" borderId="7" xfId="52" applyFont="1" applyBorder="1" applyAlignment="1">
      <alignment horizontal="center" vertical="center" wrapText="1"/>
    </xf>
    <xf numFmtId="44" fontId="2" fillId="0" borderId="7" xfId="52" applyFont="1" applyFill="1" applyBorder="1" applyAlignment="1">
      <alignment horizontal="center" vertical="center" wrapText="1"/>
    </xf>
    <xf numFmtId="166" fontId="2" fillId="0" borderId="22" xfId="0" applyNumberFormat="1" applyFont="1" applyBorder="1" applyAlignment="1">
      <alignment horizontal="center" vertical="center" wrapText="1"/>
    </xf>
    <xf numFmtId="44" fontId="38" fillId="0" borderId="5" xfId="52" applyFont="1" applyBorder="1" applyAlignment="1">
      <alignment horizontal="center" vertical="center" wrapText="1"/>
    </xf>
    <xf numFmtId="44" fontId="38" fillId="0" borderId="5" xfId="52" applyFont="1" applyFill="1" applyBorder="1" applyAlignment="1">
      <alignment horizontal="center" vertical="center" wrapText="1"/>
    </xf>
    <xf numFmtId="44" fontId="38" fillId="0" borderId="25" xfId="0" applyNumberFormat="1" applyFont="1" applyBorder="1" applyAlignment="1">
      <alignment horizontal="center" vertical="center" wrapText="1"/>
    </xf>
    <xf numFmtId="44" fontId="38" fillId="0" borderId="5" xfId="0" applyNumberFormat="1" applyFont="1" applyBorder="1" applyAlignment="1">
      <alignment horizontal="center" vertical="center" wrapText="1"/>
    </xf>
    <xf numFmtId="44" fontId="38" fillId="0" borderId="22" xfId="0" applyNumberFormat="1" applyFont="1" applyBorder="1" applyAlignment="1">
      <alignment horizontal="center" vertical="center" wrapText="1"/>
    </xf>
    <xf numFmtId="0" fontId="2" fillId="37" borderId="0" xfId="0" applyFont="1" applyFill="1"/>
    <xf numFmtId="44" fontId="38" fillId="0" borderId="0" xfId="52" applyFont="1" applyFill="1" applyBorder="1" applyAlignment="1">
      <alignment horizontal="center" vertical="center" wrapText="1"/>
    </xf>
    <xf numFmtId="44" fontId="2" fillId="0" borderId="0" xfId="52" applyFont="1" applyFill="1" applyBorder="1" applyAlignment="1">
      <alignment horizontal="center" vertical="center" wrapText="1"/>
    </xf>
    <xf numFmtId="44" fontId="3" fillId="0" borderId="0" xfId="52" applyFont="1" applyFill="1" applyBorder="1" applyAlignment="1">
      <alignment horizontal="center" vertical="center" wrapText="1"/>
    </xf>
    <xf numFmtId="10" fontId="3" fillId="0" borderId="0" xfId="1" applyNumberFormat="1" applyFont="1" applyFill="1" applyBorder="1" applyAlignment="1">
      <alignment horizontal="center" vertical="center" wrapText="1"/>
    </xf>
    <xf numFmtId="44" fontId="38" fillId="0" borderId="0" xfId="0" applyNumberFormat="1" applyFont="1" applyAlignment="1">
      <alignment horizontal="center" vertical="center" wrapText="1"/>
    </xf>
    <xf numFmtId="4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166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9" fontId="3" fillId="0" borderId="0" xfId="1" applyFont="1" applyFill="1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0" fillId="0" borderId="6" xfId="0" applyBorder="1"/>
    <xf numFmtId="0" fontId="16" fillId="38" borderId="5" xfId="0" applyFont="1" applyFill="1" applyBorder="1" applyAlignment="1">
      <alignment horizontal="center" vertical="center" wrapText="1"/>
    </xf>
    <xf numFmtId="0" fontId="32" fillId="0" borderId="29" xfId="0" applyFont="1" applyBorder="1" applyAlignment="1">
      <alignment wrapText="1"/>
    </xf>
    <xf numFmtId="0" fontId="32" fillId="0" borderId="24" xfId="0" applyFont="1" applyBorder="1" applyAlignment="1">
      <alignment wrapText="1"/>
    </xf>
    <xf numFmtId="0" fontId="32" fillId="0" borderId="0" xfId="0" applyFont="1" applyAlignment="1">
      <alignment wrapText="1"/>
    </xf>
    <xf numFmtId="0" fontId="16" fillId="38" borderId="5" xfId="0" applyFont="1" applyFill="1" applyBorder="1" applyAlignment="1">
      <alignment horizontal="center" vertical="center"/>
    </xf>
    <xf numFmtId="0" fontId="19" fillId="0" borderId="6" xfId="0" applyFont="1" applyBorder="1" applyAlignment="1">
      <alignment vertical="center"/>
    </xf>
    <xf numFmtId="44" fontId="2" fillId="0" borderId="22" xfId="52" applyFont="1" applyFill="1" applyBorder="1" applyAlignment="1">
      <alignment horizontal="center" vertical="center" wrapText="1"/>
    </xf>
    <xf numFmtId="9" fontId="2" fillId="0" borderId="22" xfId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9" fontId="2" fillId="0" borderId="22" xfId="0" applyNumberFormat="1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/>
    </xf>
    <xf numFmtId="0" fontId="41" fillId="0" borderId="5" xfId="0" applyFont="1" applyBorder="1"/>
    <xf numFmtId="0" fontId="49" fillId="45" borderId="5" xfId="0" applyFont="1" applyFill="1" applyBorder="1" applyAlignment="1">
      <alignment horizontal="center" vertical="center"/>
    </xf>
    <xf numFmtId="44" fontId="41" fillId="34" borderId="5" xfId="0" applyNumberFormat="1" applyFont="1" applyFill="1" applyBorder="1"/>
    <xf numFmtId="0" fontId="45" fillId="45" borderId="5" xfId="0" applyFont="1" applyFill="1" applyBorder="1"/>
    <xf numFmtId="44" fontId="45" fillId="45" borderId="5" xfId="0" applyNumberFormat="1" applyFont="1" applyFill="1" applyBorder="1"/>
    <xf numFmtId="0" fontId="50" fillId="0" borderId="5" xfId="0" applyFont="1" applyBorder="1" applyAlignment="1">
      <alignment horizontal="center" vertical="center"/>
    </xf>
    <xf numFmtId="0" fontId="44" fillId="38" borderId="10" xfId="0" applyFont="1" applyFill="1" applyBorder="1" applyAlignment="1">
      <alignment horizontal="center" vertical="center" wrapText="1"/>
    </xf>
    <xf numFmtId="0" fontId="0" fillId="0" borderId="33" xfId="0" applyBorder="1"/>
    <xf numFmtId="0" fontId="0" fillId="0" borderId="68" xfId="0" applyBorder="1"/>
    <xf numFmtId="44" fontId="51" fillId="0" borderId="22" xfId="52" applyFont="1" applyFill="1" applyBorder="1" applyAlignment="1">
      <alignment horizontal="center" vertical="center" wrapText="1"/>
    </xf>
    <xf numFmtId="44" fontId="51" fillId="0" borderId="22" xfId="52" applyFont="1" applyBorder="1" applyAlignment="1">
      <alignment horizontal="center" vertical="center" wrapText="1"/>
    </xf>
    <xf numFmtId="44" fontId="51" fillId="0" borderId="5" xfId="52" applyFont="1" applyBorder="1" applyAlignment="1">
      <alignment horizontal="center" vertical="center" wrapText="1"/>
    </xf>
    <xf numFmtId="44" fontId="51" fillId="0" borderId="5" xfId="52" applyFont="1" applyFill="1" applyBorder="1" applyAlignment="1">
      <alignment horizontal="center" vertical="center" wrapText="1"/>
    </xf>
    <xf numFmtId="44" fontId="51" fillId="0" borderId="22" xfId="0" applyNumberFormat="1" applyFont="1" applyBorder="1" applyAlignment="1">
      <alignment horizontal="center" vertical="center" wrapText="1"/>
    </xf>
    <xf numFmtId="0" fontId="53" fillId="0" borderId="0" xfId="0" applyFont="1"/>
    <xf numFmtId="0" fontId="23" fillId="37" borderId="10" xfId="0" applyFont="1" applyFill="1" applyBorder="1" applyAlignment="1">
      <alignment horizontal="center" wrapText="1"/>
    </xf>
    <xf numFmtId="0" fontId="23" fillId="37" borderId="11" xfId="0" applyFont="1" applyFill="1" applyBorder="1" applyAlignment="1">
      <alignment horizontal="center" wrapText="1"/>
    </xf>
    <xf numFmtId="0" fontId="23" fillId="37" borderId="21" xfId="0" applyFont="1" applyFill="1" applyBorder="1" applyAlignment="1">
      <alignment horizontal="center" wrapText="1"/>
    </xf>
    <xf numFmtId="0" fontId="23" fillId="37" borderId="22" xfId="0" applyFont="1" applyFill="1" applyBorder="1" applyAlignment="1">
      <alignment horizontal="center" wrapText="1"/>
    </xf>
    <xf numFmtId="0" fontId="3" fillId="0" borderId="38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35" borderId="2" xfId="0" applyFont="1" applyFill="1" applyBorder="1" applyAlignment="1">
      <alignment horizontal="center" vertical="center"/>
    </xf>
    <xf numFmtId="0" fontId="2" fillId="35" borderId="3" xfId="0" applyFont="1" applyFill="1" applyBorder="1" applyAlignment="1">
      <alignment horizontal="center" vertical="center"/>
    </xf>
    <xf numFmtId="0" fontId="2" fillId="35" borderId="4" xfId="0" applyFont="1" applyFill="1" applyBorder="1" applyAlignment="1">
      <alignment horizontal="center" vertical="center"/>
    </xf>
    <xf numFmtId="0" fontId="2" fillId="37" borderId="2" xfId="0" applyFont="1" applyFill="1" applyBorder="1" applyAlignment="1">
      <alignment horizontal="center" vertical="center"/>
    </xf>
    <xf numFmtId="0" fontId="2" fillId="37" borderId="3" xfId="0" applyFont="1" applyFill="1" applyBorder="1" applyAlignment="1">
      <alignment horizontal="center" vertical="center"/>
    </xf>
    <xf numFmtId="0" fontId="2" fillId="37" borderId="4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3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justify" vertical="top" wrapText="1"/>
    </xf>
    <xf numFmtId="0" fontId="24" fillId="36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2" fillId="35" borderId="2" xfId="0" applyFont="1" applyFill="1" applyBorder="1" applyAlignment="1">
      <alignment horizontal="center" vertical="center" wrapText="1"/>
    </xf>
    <xf numFmtId="0" fontId="2" fillId="35" borderId="3" xfId="0" applyFont="1" applyFill="1" applyBorder="1" applyAlignment="1">
      <alignment horizontal="center" vertical="center" wrapText="1"/>
    </xf>
    <xf numFmtId="0" fontId="2" fillId="35" borderId="4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44" fontId="23" fillId="0" borderId="2" xfId="0" applyNumberFormat="1" applyFont="1" applyBorder="1" applyAlignment="1">
      <alignment horizontal="center"/>
    </xf>
    <xf numFmtId="44" fontId="23" fillId="0" borderId="4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14" fontId="23" fillId="0" borderId="21" xfId="0" applyNumberFormat="1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3" fillId="0" borderId="3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3" fillId="0" borderId="0" xfId="0" applyFont="1" applyAlignment="1">
      <alignment horizontal="justify" vertical="top" wrapText="1"/>
    </xf>
    <xf numFmtId="0" fontId="3" fillId="0" borderId="38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7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14" fontId="23" fillId="0" borderId="0" xfId="0" applyNumberFormat="1" applyFont="1" applyAlignment="1">
      <alignment horizontal="center"/>
    </xf>
    <xf numFmtId="44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44" fontId="40" fillId="45" borderId="2" xfId="0" applyNumberFormat="1" applyFont="1" applyFill="1" applyBorder="1" applyAlignment="1">
      <alignment horizontal="center"/>
    </xf>
    <xf numFmtId="44" fontId="40" fillId="45" borderId="4" xfId="0" applyNumberFormat="1" applyFont="1" applyFill="1" applyBorder="1" applyAlignment="1">
      <alignment horizontal="center"/>
    </xf>
    <xf numFmtId="44" fontId="42" fillId="0" borderId="2" xfId="0" applyNumberFormat="1" applyFont="1" applyBorder="1" applyAlignment="1">
      <alignment horizontal="center"/>
    </xf>
    <xf numFmtId="44" fontId="42" fillId="0" borderId="4" xfId="0" applyNumberFormat="1" applyFont="1" applyBorder="1" applyAlignment="1">
      <alignment horizontal="center"/>
    </xf>
    <xf numFmtId="0" fontId="39" fillId="41" borderId="10" xfId="0" applyFont="1" applyFill="1" applyBorder="1" applyAlignment="1">
      <alignment horizontal="center" vertical="center"/>
    </xf>
    <xf numFmtId="0" fontId="39" fillId="41" borderId="9" xfId="0" applyFont="1" applyFill="1" applyBorder="1" applyAlignment="1">
      <alignment horizontal="center" vertical="center"/>
    </xf>
    <xf numFmtId="0" fontId="39" fillId="41" borderId="11" xfId="0" applyFont="1" applyFill="1" applyBorder="1" applyAlignment="1">
      <alignment horizontal="center" vertical="center"/>
    </xf>
    <xf numFmtId="0" fontId="39" fillId="41" borderId="21" xfId="0" applyFont="1" applyFill="1" applyBorder="1" applyAlignment="1">
      <alignment horizontal="center" vertical="center"/>
    </xf>
    <xf numFmtId="0" fontId="39" fillId="41" borderId="33" xfId="0" applyFont="1" applyFill="1" applyBorder="1" applyAlignment="1">
      <alignment horizontal="center" vertical="center"/>
    </xf>
    <xf numFmtId="0" fontId="39" fillId="41" borderId="22" xfId="0" applyFont="1" applyFill="1" applyBorder="1" applyAlignment="1">
      <alignment horizontal="center" vertical="center"/>
    </xf>
    <xf numFmtId="44" fontId="47" fillId="43" borderId="53" xfId="0" applyNumberFormat="1" applyFont="1" applyFill="1" applyBorder="1" applyAlignment="1">
      <alignment horizontal="center"/>
    </xf>
    <xf numFmtId="44" fontId="47" fillId="43" borderId="52" xfId="0" applyNumberFormat="1" applyFont="1" applyFill="1" applyBorder="1" applyAlignment="1">
      <alignment horizontal="center"/>
    </xf>
    <xf numFmtId="44" fontId="48" fillId="44" borderId="50" xfId="0" applyNumberFormat="1" applyFont="1" applyFill="1" applyBorder="1" applyAlignment="1">
      <alignment horizontal="center"/>
    </xf>
    <xf numFmtId="44" fontId="48" fillId="44" borderId="51" xfId="0" applyNumberFormat="1" applyFont="1" applyFill="1" applyBorder="1" applyAlignment="1">
      <alignment horizontal="center"/>
    </xf>
    <xf numFmtId="0" fontId="30" fillId="38" borderId="2" xfId="0" applyFont="1" applyFill="1" applyBorder="1" applyAlignment="1">
      <alignment horizontal="center" vertical="center"/>
    </xf>
    <xf numFmtId="0" fontId="30" fillId="38" borderId="3" xfId="0" applyFont="1" applyFill="1" applyBorder="1" applyAlignment="1">
      <alignment horizontal="center" vertical="center"/>
    </xf>
    <xf numFmtId="0" fontId="16" fillId="38" borderId="2" xfId="0" applyFont="1" applyFill="1" applyBorder="1" applyAlignment="1">
      <alignment horizontal="center" vertical="center" wrapText="1"/>
    </xf>
    <xf numFmtId="0" fontId="16" fillId="38" borderId="4" xfId="0" applyFont="1" applyFill="1" applyBorder="1" applyAlignment="1">
      <alignment horizontal="center" vertical="center" wrapText="1"/>
    </xf>
    <xf numFmtId="44" fontId="46" fillId="40" borderId="10" xfId="0" applyNumberFormat="1" applyFont="1" applyFill="1" applyBorder="1" applyAlignment="1">
      <alignment horizontal="center" vertical="center"/>
    </xf>
    <xf numFmtId="44" fontId="46" fillId="40" borderId="11" xfId="0" applyNumberFormat="1" applyFont="1" applyFill="1" applyBorder="1" applyAlignment="1">
      <alignment horizontal="center" vertical="center"/>
    </xf>
    <xf numFmtId="44" fontId="46" fillId="40" borderId="21" xfId="0" applyNumberFormat="1" applyFont="1" applyFill="1" applyBorder="1" applyAlignment="1">
      <alignment horizontal="center" vertical="center"/>
    </xf>
    <xf numFmtId="44" fontId="46" fillId="40" borderId="22" xfId="0" applyNumberFormat="1" applyFont="1" applyFill="1" applyBorder="1" applyAlignment="1">
      <alignment horizontal="center" vertical="center"/>
    </xf>
    <xf numFmtId="0" fontId="40" fillId="39" borderId="42" xfId="0" applyFont="1" applyFill="1" applyBorder="1" applyAlignment="1">
      <alignment horizontal="center" vertical="center"/>
    </xf>
    <xf numFmtId="0" fontId="40" fillId="39" borderId="43" xfId="0" applyFont="1" applyFill="1" applyBorder="1" applyAlignment="1">
      <alignment horizontal="center" vertical="center"/>
    </xf>
    <xf numFmtId="0" fontId="32" fillId="0" borderId="44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44" fontId="40" fillId="0" borderId="46" xfId="0" applyNumberFormat="1" applyFont="1" applyBorder="1" applyAlignment="1">
      <alignment horizontal="center" vertical="center"/>
    </xf>
    <xf numFmtId="44" fontId="40" fillId="0" borderId="28" xfId="0" applyNumberFormat="1" applyFont="1" applyBorder="1" applyAlignment="1">
      <alignment horizontal="center" vertical="center"/>
    </xf>
    <xf numFmtId="44" fontId="46" fillId="40" borderId="47" xfId="0" applyNumberFormat="1" applyFont="1" applyFill="1" applyBorder="1" applyAlignment="1">
      <alignment horizontal="center" vertical="center"/>
    </xf>
    <xf numFmtId="44" fontId="46" fillId="40" borderId="48" xfId="0" applyNumberFormat="1" applyFont="1" applyFill="1" applyBorder="1" applyAlignment="1">
      <alignment horizontal="center" vertical="center"/>
    </xf>
    <xf numFmtId="44" fontId="46" fillId="40" borderId="1" xfId="0" applyNumberFormat="1" applyFont="1" applyFill="1" applyBorder="1" applyAlignment="1">
      <alignment horizontal="center" vertical="center"/>
    </xf>
    <xf numFmtId="44" fontId="46" fillId="40" borderId="49" xfId="0" applyNumberFormat="1" applyFont="1" applyFill="1" applyBorder="1" applyAlignment="1">
      <alignment horizontal="center" vertical="center"/>
    </xf>
    <xf numFmtId="0" fontId="40" fillId="42" borderId="42" xfId="0" applyFont="1" applyFill="1" applyBorder="1" applyAlignment="1">
      <alignment horizontal="center" vertical="center"/>
    </xf>
    <xf numFmtId="0" fontId="40" fillId="42" borderId="43" xfId="0" applyFont="1" applyFill="1" applyBorder="1" applyAlignment="1">
      <alignment horizontal="center" vertical="center"/>
    </xf>
    <xf numFmtId="44" fontId="46" fillId="0" borderId="47" xfId="0" applyNumberFormat="1" applyFont="1" applyBorder="1" applyAlignment="1">
      <alignment horizontal="center" vertical="center"/>
    </xf>
    <xf numFmtId="44" fontId="46" fillId="0" borderId="1" xfId="0" applyNumberFormat="1" applyFont="1" applyBorder="1" applyAlignment="1">
      <alignment horizontal="center" vertical="center"/>
    </xf>
    <xf numFmtId="0" fontId="40" fillId="37" borderId="65" xfId="0" applyFont="1" applyFill="1" applyBorder="1" applyAlignment="1">
      <alignment horizontal="center" vertical="center" wrapText="1"/>
    </xf>
    <xf numFmtId="0" fontId="40" fillId="37" borderId="66" xfId="0" applyFont="1" applyFill="1" applyBorder="1" applyAlignment="1">
      <alignment horizontal="center" vertical="center" wrapText="1"/>
    </xf>
    <xf numFmtId="0" fontId="40" fillId="37" borderId="67" xfId="0" applyFont="1" applyFill="1" applyBorder="1" applyAlignment="1">
      <alignment horizontal="center" vertical="center" wrapText="1"/>
    </xf>
    <xf numFmtId="44" fontId="43" fillId="43" borderId="57" xfId="0" applyNumberFormat="1" applyFont="1" applyFill="1" applyBorder="1" applyAlignment="1">
      <alignment horizontal="center" vertical="center"/>
    </xf>
    <xf numFmtId="44" fontId="43" fillId="43" borderId="58" xfId="0" applyNumberFormat="1" applyFont="1" applyFill="1" applyBorder="1" applyAlignment="1">
      <alignment horizontal="center" vertical="center"/>
    </xf>
    <xf numFmtId="44" fontId="43" fillId="43" borderId="59" xfId="0" applyNumberFormat="1" applyFont="1" applyFill="1" applyBorder="1" applyAlignment="1">
      <alignment horizontal="center" vertical="center"/>
    </xf>
    <xf numFmtId="44" fontId="43" fillId="43" borderId="60" xfId="0" applyNumberFormat="1" applyFont="1" applyFill="1" applyBorder="1" applyAlignment="1">
      <alignment horizontal="center" vertical="center"/>
    </xf>
    <xf numFmtId="44" fontId="43" fillId="43" borderId="0" xfId="0" applyNumberFormat="1" applyFont="1" applyFill="1" applyAlignment="1">
      <alignment horizontal="center" vertical="center"/>
    </xf>
    <xf numFmtId="44" fontId="43" fillId="43" borderId="61" xfId="0" applyNumberFormat="1" applyFont="1" applyFill="1" applyBorder="1" applyAlignment="1">
      <alignment horizontal="center" vertical="center"/>
    </xf>
    <xf numFmtId="44" fontId="43" fillId="43" borderId="62" xfId="0" applyNumberFormat="1" applyFont="1" applyFill="1" applyBorder="1" applyAlignment="1">
      <alignment horizontal="center" vertical="center"/>
    </xf>
    <xf numFmtId="44" fontId="43" fillId="43" borderId="63" xfId="0" applyNumberFormat="1" applyFont="1" applyFill="1" applyBorder="1" applyAlignment="1">
      <alignment horizontal="center" vertical="center"/>
    </xf>
    <xf numFmtId="44" fontId="43" fillId="43" borderId="64" xfId="0" applyNumberFormat="1" applyFont="1" applyFill="1" applyBorder="1" applyAlignment="1">
      <alignment horizontal="center" vertical="center"/>
    </xf>
    <xf numFmtId="0" fontId="44" fillId="38" borderId="54" xfId="0" applyFont="1" applyFill="1" applyBorder="1" applyAlignment="1">
      <alignment horizontal="center" vertical="center" wrapText="1"/>
    </xf>
    <xf numFmtId="0" fontId="44" fillId="38" borderId="55" xfId="0" applyFont="1" applyFill="1" applyBorder="1" applyAlignment="1">
      <alignment horizontal="center" vertical="center" wrapText="1"/>
    </xf>
    <xf numFmtId="0" fontId="44" fillId="38" borderId="56" xfId="0" applyFont="1" applyFill="1" applyBorder="1" applyAlignment="1">
      <alignment horizontal="center" vertical="center" wrapText="1"/>
    </xf>
    <xf numFmtId="0" fontId="40" fillId="39" borderId="42" xfId="0" applyFont="1" applyFill="1" applyBorder="1" applyAlignment="1">
      <alignment horizontal="center" vertical="center" wrapText="1"/>
    </xf>
    <xf numFmtId="0" fontId="40" fillId="39" borderId="43" xfId="0" applyFont="1" applyFill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30" fillId="38" borderId="2" xfId="0" applyFont="1" applyFill="1" applyBorder="1" applyAlignment="1">
      <alignment horizontal="center" vertical="center" wrapText="1"/>
    </xf>
    <xf numFmtId="0" fontId="30" fillId="38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44" fontId="40" fillId="0" borderId="0" xfId="0" applyNumberFormat="1" applyFont="1" applyBorder="1" applyAlignment="1">
      <alignment horizontal="center" vertical="center"/>
    </xf>
    <xf numFmtId="0" fontId="40" fillId="34" borderId="0" xfId="0" applyFont="1" applyFill="1" applyBorder="1" applyAlignment="1">
      <alignment horizontal="center" vertical="center"/>
    </xf>
    <xf numFmtId="0" fontId="32" fillId="34" borderId="0" xfId="0" applyFont="1" applyFill="1" applyBorder="1" applyAlignment="1">
      <alignment horizontal="center" vertical="center"/>
    </xf>
    <xf numFmtId="44" fontId="40" fillId="34" borderId="0" xfId="0" applyNumberFormat="1" applyFont="1" applyFill="1" applyBorder="1" applyAlignment="1">
      <alignment horizontal="center" vertical="center"/>
    </xf>
    <xf numFmtId="44" fontId="46" fillId="34" borderId="0" xfId="0" applyNumberFormat="1" applyFont="1" applyFill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0" fillId="34" borderId="0" xfId="0" applyFont="1" applyFill="1" applyBorder="1" applyAlignment="1">
      <alignment horizontal="center" vertical="center" wrapText="1"/>
    </xf>
  </cellXfs>
  <cellStyles count="54">
    <cellStyle name="20% - Ênfase1" xfId="23" builtinId="30" customBuiltin="1"/>
    <cellStyle name="20% - Ênfase2" xfId="27" builtinId="34" customBuiltin="1"/>
    <cellStyle name="20% - Ênfase3" xfId="31" builtinId="38" customBuiltin="1"/>
    <cellStyle name="20% - Ênfase4" xfId="35" builtinId="42" customBuiltin="1"/>
    <cellStyle name="20% - Ênfase5" xfId="39" builtinId="46" customBuiltin="1"/>
    <cellStyle name="20% - Ênfase6" xfId="43" builtinId="50" customBuiltin="1"/>
    <cellStyle name="40% - Ênfase1" xfId="24" builtinId="31" customBuiltin="1"/>
    <cellStyle name="40% - Ênfase2" xfId="28" builtinId="35" customBuiltin="1"/>
    <cellStyle name="40% - Ênfase3" xfId="32" builtinId="39" customBuiltin="1"/>
    <cellStyle name="40% - Ênfase4" xfId="36" builtinId="43" customBuiltin="1"/>
    <cellStyle name="40% - Ênfase5" xfId="40" builtinId="47" customBuiltin="1"/>
    <cellStyle name="40% - Ênfase6" xfId="44" builtinId="51" customBuiltin="1"/>
    <cellStyle name="60% - Ênfase1" xfId="25" builtinId="32" customBuiltin="1"/>
    <cellStyle name="60% - Ênfase2" xfId="29" builtinId="36" customBuiltin="1"/>
    <cellStyle name="60% - Ênfase3" xfId="33" builtinId="40" customBuiltin="1"/>
    <cellStyle name="60% - Ênfase4" xfId="37" builtinId="44" customBuiltin="1"/>
    <cellStyle name="60% - Ênfase5" xfId="41" builtinId="48" customBuiltin="1"/>
    <cellStyle name="60% - Ênfase6" xfId="45" builtinId="52" customBuiltin="1"/>
    <cellStyle name="Bom" xfId="10" builtinId="26" customBuiltin="1"/>
    <cellStyle name="Cálculo" xfId="15" builtinId="22" customBuiltin="1"/>
    <cellStyle name="Célula de Verificação" xfId="17" builtinId="23" customBuiltin="1"/>
    <cellStyle name="Célula Vinculada" xfId="16" builtinId="24" customBuiltin="1"/>
    <cellStyle name="Ênfase1" xfId="22" builtinId="29" customBuiltin="1"/>
    <cellStyle name="Ênfase2" xfId="26" builtinId="33" customBuiltin="1"/>
    <cellStyle name="Ênfase3" xfId="30" builtinId="37" customBuiltin="1"/>
    <cellStyle name="Ênfase4" xfId="34" builtinId="41" customBuiltin="1"/>
    <cellStyle name="Ênfase5" xfId="38" builtinId="45" customBuiltin="1"/>
    <cellStyle name="Ênfase6" xfId="42" builtinId="49" customBuiltin="1"/>
    <cellStyle name="Entrada" xfId="13" builtinId="20" customBuiltin="1"/>
    <cellStyle name="Moeda" xfId="52" builtinId="4"/>
    <cellStyle name="Neutro" xfId="12" builtinId="28" customBuiltin="1"/>
    <cellStyle name="Normal" xfId="0" builtinId="0"/>
    <cellStyle name="Normal 2" xfId="47" xr:uid="{00000000-0005-0000-0000-000021000000}"/>
    <cellStyle name="Nota" xfId="19" builtinId="10" customBuiltin="1"/>
    <cellStyle name="Porcentagem" xfId="1" builtinId="5"/>
    <cellStyle name="Porcentagem 3" xfId="53" xr:uid="{A5FCA97C-A2A2-4B50-BCFB-51064D8B0107}"/>
    <cellStyle name="Ruim" xfId="11" builtinId="27" customBuiltin="1"/>
    <cellStyle name="Saída" xfId="14" builtinId="21" customBuiltin="1"/>
    <cellStyle name="Texto de Aviso" xfId="18" builtinId="11" customBuiltin="1"/>
    <cellStyle name="Texto Explicativo" xfId="20" builtinId="53" customBuiltin="1"/>
    <cellStyle name="Título" xfId="5" builtinId="15" customBuiltin="1"/>
    <cellStyle name="Título 1" xfId="6" builtinId="16" customBuiltin="1"/>
    <cellStyle name="Título 2" xfId="7" builtinId="17" customBuiltin="1"/>
    <cellStyle name="Título 3" xfId="8" builtinId="18" customBuiltin="1"/>
    <cellStyle name="Título 4" xfId="9" builtinId="19" customBuiltin="1"/>
    <cellStyle name="Total" xfId="21" builtinId="25" customBuiltin="1"/>
    <cellStyle name="Vírgula 2" xfId="2" xr:uid="{00000000-0005-0000-0000-00002E000000}"/>
    <cellStyle name="Vírgula 3" xfId="4" xr:uid="{00000000-0005-0000-0000-00002F000000}"/>
    <cellStyle name="Vírgula 3 2" xfId="50" xr:uid="{00000000-0005-0000-0000-000030000000}"/>
    <cellStyle name="Vírgula 4" xfId="3" xr:uid="{00000000-0005-0000-0000-000031000000}"/>
    <cellStyle name="Vírgula 4 2" xfId="49" xr:uid="{00000000-0005-0000-0000-000032000000}"/>
    <cellStyle name="Vírgula 5" xfId="46" xr:uid="{00000000-0005-0000-0000-000033000000}"/>
    <cellStyle name="Vírgula 5 2" xfId="51" xr:uid="{00000000-0005-0000-0000-000034000000}"/>
    <cellStyle name="Vírgula 6" xfId="48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XFA189"/>
  <sheetViews>
    <sheetView showGridLines="0" topLeftCell="A116" zoomScale="115" zoomScaleNormal="115" workbookViewId="0">
      <selection activeCell="D146" sqref="D146"/>
    </sheetView>
  </sheetViews>
  <sheetFormatPr defaultRowHeight="15.75" x14ac:dyDescent="0.25"/>
  <cols>
    <col min="1" max="1" width="9.140625" style="11" customWidth="1"/>
    <col min="2" max="2" width="72.140625" style="11" customWidth="1"/>
    <col min="3" max="4" width="18" style="11" customWidth="1"/>
    <col min="5" max="5" width="14.28515625" style="11" customWidth="1"/>
    <col min="6" max="6" width="51.140625" style="11" bestFit="1" customWidth="1"/>
    <col min="7" max="7" width="12" style="11" customWidth="1"/>
    <col min="8" max="8" width="15.140625" style="11" customWidth="1"/>
    <col min="9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214315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v>12903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">
        <v>228</v>
      </c>
      <c r="D9" s="168"/>
    </row>
    <row r="10" spans="1:5" ht="16.5" thickBot="1" x14ac:dyDescent="0.3">
      <c r="A10" s="15">
        <v>5</v>
      </c>
      <c r="B10" s="27" t="s">
        <v>94</v>
      </c>
      <c r="C10" s="176"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13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13" ht="16.5" thickBot="1" x14ac:dyDescent="0.3">
      <c r="A18" s="5" t="s">
        <v>14</v>
      </c>
      <c r="B18" s="6" t="s">
        <v>15</v>
      </c>
      <c r="C18" s="19"/>
      <c r="D18" s="129">
        <f>1518*8.5</f>
        <v>12903</v>
      </c>
      <c r="E18" s="133" t="s">
        <v>138</v>
      </c>
      <c r="F18" s="134"/>
      <c r="H18" s="63"/>
      <c r="I18" s="63"/>
      <c r="J18" s="63"/>
      <c r="K18" s="63"/>
      <c r="L18" s="63"/>
      <c r="M18" s="63"/>
    </row>
    <row r="19" spans="1:13" ht="16.5" thickBot="1" x14ac:dyDescent="0.3">
      <c r="A19" s="5" t="s">
        <v>16</v>
      </c>
      <c r="B19" s="6" t="s">
        <v>17</v>
      </c>
      <c r="C19" s="19"/>
      <c r="D19" s="22"/>
      <c r="E19" s="135"/>
      <c r="F19" s="136"/>
      <c r="G19" s="63"/>
      <c r="H19" s="63"/>
      <c r="I19" s="63"/>
      <c r="J19" s="63"/>
      <c r="K19" s="63"/>
      <c r="L19" s="63"/>
      <c r="M19" s="63"/>
    </row>
    <row r="20" spans="1:13" ht="16.5" thickBot="1" x14ac:dyDescent="0.3">
      <c r="A20" s="5" t="s">
        <v>18</v>
      </c>
      <c r="B20" s="6" t="s">
        <v>19</v>
      </c>
      <c r="C20" s="19"/>
      <c r="D20" s="23"/>
    </row>
    <row r="21" spans="1:13" ht="16.5" thickBot="1" x14ac:dyDescent="0.3">
      <c r="A21" s="5" t="s">
        <v>20</v>
      </c>
      <c r="B21" s="6" t="s">
        <v>0</v>
      </c>
      <c r="C21" s="19"/>
      <c r="D21" s="22"/>
    </row>
    <row r="22" spans="1:13" ht="16.5" thickBot="1" x14ac:dyDescent="0.3">
      <c r="A22" s="5" t="s">
        <v>21</v>
      </c>
      <c r="B22" s="6" t="s">
        <v>22</v>
      </c>
      <c r="C22" s="19"/>
      <c r="D22" s="23"/>
    </row>
    <row r="23" spans="1:13" ht="16.5" thickBot="1" x14ac:dyDescent="0.3">
      <c r="A23" s="5" t="s">
        <v>23</v>
      </c>
      <c r="B23" s="6" t="s">
        <v>25</v>
      </c>
      <c r="C23" s="19"/>
      <c r="D23" s="23"/>
    </row>
    <row r="24" spans="1:13" ht="16.5" thickBot="1" x14ac:dyDescent="0.3">
      <c r="A24" s="161" t="s">
        <v>1</v>
      </c>
      <c r="B24" s="162"/>
      <c r="C24" s="19"/>
      <c r="D24" s="36">
        <f>SUM(D18:D23)</f>
        <v>12903</v>
      </c>
    </row>
    <row r="25" spans="1:13" x14ac:dyDescent="0.25">
      <c r="A25" s="16"/>
      <c r="B25" s="16"/>
      <c r="C25" s="60"/>
      <c r="D25" s="52"/>
    </row>
    <row r="26" spans="1:13" x14ac:dyDescent="0.25">
      <c r="A26" s="35" t="s">
        <v>188</v>
      </c>
      <c r="B26" s="35"/>
      <c r="C26" s="35"/>
      <c r="D26" s="35"/>
      <c r="E26" s="35"/>
      <c r="F26" s="35"/>
    </row>
    <row r="27" spans="1:13" x14ac:dyDescent="0.25">
      <c r="A27" s="35" t="s">
        <v>119</v>
      </c>
      <c r="B27" s="35"/>
      <c r="C27" s="35"/>
      <c r="D27" s="35"/>
      <c r="E27" s="35"/>
      <c r="F27" s="35"/>
    </row>
    <row r="28" spans="1:13" ht="16.5" thickBot="1" x14ac:dyDescent="0.3">
      <c r="A28" s="14"/>
    </row>
    <row r="29" spans="1:13" ht="16.5" thickBot="1" x14ac:dyDescent="0.3">
      <c r="A29" s="154" t="s">
        <v>26</v>
      </c>
      <c r="B29" s="155"/>
      <c r="C29" s="155"/>
      <c r="D29" s="156"/>
    </row>
    <row r="30" spans="1:13" x14ac:dyDescent="0.25">
      <c r="A30" s="43"/>
      <c r="B30" s="43"/>
      <c r="C30" s="43"/>
      <c r="D30" s="43"/>
    </row>
    <row r="31" spans="1:13" ht="33.75" customHeight="1" x14ac:dyDescent="0.25">
      <c r="A31" s="159" t="s">
        <v>76</v>
      </c>
      <c r="B31" s="159"/>
      <c r="C31" s="159"/>
      <c r="D31" s="159"/>
      <c r="E31" s="159"/>
    </row>
    <row r="32" spans="1:13" ht="30" customHeight="1" x14ac:dyDescent="0.25">
      <c r="A32" s="159" t="s">
        <v>95</v>
      </c>
      <c r="B32" s="159"/>
      <c r="C32" s="159"/>
      <c r="D32" s="159"/>
      <c r="E32" s="159"/>
    </row>
    <row r="33" spans="1:6" ht="13.5" customHeight="1" thickBot="1" x14ac:dyDescent="0.3">
      <c r="A33" s="2"/>
    </row>
    <row r="34" spans="1:6" ht="16.5" thickBot="1" x14ac:dyDescent="0.3">
      <c r="A34" s="139" t="s">
        <v>27</v>
      </c>
      <c r="B34" s="140"/>
      <c r="C34" s="140"/>
      <c r="D34" s="141"/>
    </row>
    <row r="35" spans="1:6" ht="16.5" thickBot="1" x14ac:dyDescent="0.3"/>
    <row r="36" spans="1:6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6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1074.8199</v>
      </c>
      <c r="E37" s="11" t="s">
        <v>97</v>
      </c>
    </row>
    <row r="38" spans="1:6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1433.5233000000001</v>
      </c>
      <c r="E38" s="11" t="s">
        <v>98</v>
      </c>
    </row>
    <row r="39" spans="1:6" ht="16.5" thickBot="1" x14ac:dyDescent="0.3">
      <c r="A39" s="161" t="s">
        <v>1</v>
      </c>
      <c r="B39" s="162"/>
      <c r="C39" s="28">
        <f>SUM(C37:C38)</f>
        <v>0.19440000000000002</v>
      </c>
      <c r="D39" s="36">
        <f>SUM(D37:D38)</f>
        <v>2508.3432000000003</v>
      </c>
    </row>
    <row r="40" spans="1:6" ht="16.5" thickBot="1" x14ac:dyDescent="0.3">
      <c r="A40" s="53"/>
      <c r="B40" s="53"/>
      <c r="C40" s="54"/>
      <c r="D40" s="52"/>
    </row>
    <row r="41" spans="1:6" ht="16.5" thickBot="1" x14ac:dyDescent="0.3">
      <c r="A41" s="142" t="s">
        <v>120</v>
      </c>
      <c r="B41" s="143"/>
      <c r="C41" s="143"/>
      <c r="D41" s="144"/>
    </row>
    <row r="42" spans="1:6" x14ac:dyDescent="0.25">
      <c r="A42" s="145" t="s">
        <v>124</v>
      </c>
      <c r="B42" s="146"/>
      <c r="C42" s="146"/>
      <c r="D42" s="147"/>
    </row>
    <row r="43" spans="1:6" ht="16.5" thickBot="1" x14ac:dyDescent="0.3">
      <c r="A43" s="148" t="s">
        <v>164</v>
      </c>
      <c r="B43" s="149"/>
      <c r="C43" s="149"/>
      <c r="D43" s="150"/>
    </row>
    <row r="44" spans="1:6" ht="16.5" thickBot="1" x14ac:dyDescent="0.3"/>
    <row r="45" spans="1:6" ht="32.25" customHeight="1" thickBot="1" x14ac:dyDescent="0.3">
      <c r="A45" s="164" t="s">
        <v>32</v>
      </c>
      <c r="B45" s="165"/>
      <c r="C45" s="165"/>
      <c r="D45" s="165"/>
      <c r="E45" s="166"/>
    </row>
    <row r="46" spans="1:6" ht="16.5" thickBot="1" x14ac:dyDescent="0.3"/>
    <row r="47" spans="1:6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6" ht="33.75" customHeight="1" thickBot="1" x14ac:dyDescent="0.3">
      <c r="A48" s="5" t="s">
        <v>14</v>
      </c>
      <c r="B48" s="6" t="s">
        <v>36</v>
      </c>
      <c r="C48" s="28">
        <v>0.2</v>
      </c>
      <c r="D48" s="83">
        <f t="shared" ref="D48:D55" si="0">C48*($B$61)</f>
        <v>3123.1711500000001</v>
      </c>
      <c r="E48" s="137" t="s">
        <v>99</v>
      </c>
      <c r="F48" s="138"/>
    </row>
    <row r="49" spans="1:1021 1025:2045 2049:3069 3073:4093 4097:5117 5121:6141 6145:7165 7169:8189 8193:9213 9217:10237 10241:11261 11265:12285 12289:13309 13313:14333 14337:15357 15361:16381" ht="31.5" customHeight="1" thickBot="1" x14ac:dyDescent="0.3">
      <c r="A49" s="5" t="s">
        <v>16</v>
      </c>
      <c r="B49" s="6" t="s">
        <v>37</v>
      </c>
      <c r="C49" s="28">
        <v>2.5000000000000001E-2</v>
      </c>
      <c r="D49" s="83">
        <f t="shared" si="0"/>
        <v>390.39639375000002</v>
      </c>
      <c r="E49" s="137" t="s">
        <v>100</v>
      </c>
      <c r="F49" s="138"/>
    </row>
    <row r="50" spans="1:1021 1025:2045 2049:3069 3073:4093 4097:5117 5121:6141 6145:7165 7169:8189 8193:9213 9217:10237 10241:11261 11265:12285 12289:13309 13313:14333 14337:15357 15361:16381" ht="30" customHeight="1" thickBot="1" x14ac:dyDescent="0.3">
      <c r="A50" s="5" t="s">
        <v>18</v>
      </c>
      <c r="B50" s="6" t="s">
        <v>177</v>
      </c>
      <c r="C50" s="28">
        <v>0.06</v>
      </c>
      <c r="D50" s="83">
        <f t="shared" si="0"/>
        <v>936.95134499999995</v>
      </c>
      <c r="E50" s="137" t="s">
        <v>231</v>
      </c>
      <c r="F50" s="138"/>
    </row>
    <row r="51" spans="1:1021 1025:2045 2049:3069 3073:4093 4097:5117 5121:6141 6145:7165 7169:8189 8193:9213 9217:10237 10241:11261 11265:12285 12289:13309 13313:14333 14337:15357 15361:16381" ht="16.5" thickBot="1" x14ac:dyDescent="0.3">
      <c r="A51" s="5" t="s">
        <v>20</v>
      </c>
      <c r="B51" s="6" t="s">
        <v>39</v>
      </c>
      <c r="C51" s="28">
        <v>1.4999999999999999E-2</v>
      </c>
      <c r="D51" s="83">
        <f t="shared" si="0"/>
        <v>234.23783624999999</v>
      </c>
      <c r="E51" s="152" t="s">
        <v>101</v>
      </c>
      <c r="F51" s="153"/>
    </row>
    <row r="52" spans="1:1021 1025:2045 2049:3069 3073:4093 4097:5117 5121:6141 6145:7165 7169:8189 8193:9213 9217:10237 10241:11261 11265:12285 12289:13309 13313:14333 14337:15357 15361:16381" ht="16.5" thickBot="1" x14ac:dyDescent="0.3">
      <c r="A52" s="5" t="s">
        <v>21</v>
      </c>
      <c r="B52" s="6" t="s">
        <v>40</v>
      </c>
      <c r="C52" s="28">
        <v>0.01</v>
      </c>
      <c r="D52" s="83">
        <f t="shared" si="0"/>
        <v>156.1585575</v>
      </c>
      <c r="E52" s="152" t="s">
        <v>102</v>
      </c>
      <c r="F52" s="153"/>
    </row>
    <row r="53" spans="1:1021 1025:2045 2049:3069 3073:4093 4097:5117 5121:6141 6145:7165 7169:8189 8193:9213 9217:10237 10241:11261 11265:12285 12289:13309 13313:14333 14337:15357 15361:16381" ht="16.5" thickBot="1" x14ac:dyDescent="0.3">
      <c r="A53" s="5" t="s">
        <v>23</v>
      </c>
      <c r="B53" s="6" t="s">
        <v>2</v>
      </c>
      <c r="C53" s="28">
        <v>6.0000000000000001E-3</v>
      </c>
      <c r="D53" s="83">
        <f t="shared" si="0"/>
        <v>93.695134499999995</v>
      </c>
      <c r="E53" s="152" t="s">
        <v>103</v>
      </c>
      <c r="F53" s="153"/>
    </row>
    <row r="54" spans="1:1021 1025:2045 2049:3069 3073:4093 4097:5117 5121:6141 6145:7165 7169:8189 8193:9213 9217:10237 10241:11261 11265:12285 12289:13309 13313:14333 14337:15357 15361:16381" ht="16.5" thickBot="1" x14ac:dyDescent="0.3">
      <c r="A54" s="5" t="s">
        <v>24</v>
      </c>
      <c r="B54" s="6" t="s">
        <v>3</v>
      </c>
      <c r="C54" s="28">
        <v>2E-3</v>
      </c>
      <c r="D54" s="83">
        <f t="shared" si="0"/>
        <v>31.231711499999999</v>
      </c>
      <c r="E54" s="152" t="s">
        <v>104</v>
      </c>
      <c r="F54" s="153"/>
    </row>
    <row r="55" spans="1:1021 1025:2045 2049:3069 3073:4093 4097:5117 5121:6141 6145:7165 7169:8189 8193:9213 9217:10237 10241:11261 11265:12285 12289:13309 13313:14333 14337:15357 15361:16381" ht="16.5" thickBot="1" x14ac:dyDescent="0.3">
      <c r="A55" s="5" t="s">
        <v>41</v>
      </c>
      <c r="B55" s="6" t="s">
        <v>4</v>
      </c>
      <c r="C55" s="28">
        <v>0.08</v>
      </c>
      <c r="D55" s="83">
        <f t="shared" si="0"/>
        <v>1249.26846</v>
      </c>
      <c r="E55" s="152" t="s">
        <v>105</v>
      </c>
      <c r="F55" s="153"/>
    </row>
    <row r="56" spans="1:1021 1025:2045 2049:3069 3073:4093 4097:5117 5121:6141 6145:7165 7169:8189 8193:9213 9217:10237 10241:11261 11265:12285 12289:13309 13313:14333 14337:15357 15361:16381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6215.11</v>
      </c>
      <c r="E56" s="17"/>
    </row>
    <row r="57" spans="1:1021 1025:2045 2049:3069 3073:4093 4097:5117 5121:6141 6145:7165 7169:8189 8193:9213 9217:10237 10241:11261 11265:12285 12289:13309 13313:14333 14337:15357 15361:16381" x14ac:dyDescent="0.25">
      <c r="A57" s="16"/>
      <c r="B57" s="16"/>
      <c r="C57" s="51"/>
      <c r="D57" s="52"/>
      <c r="E57" s="17"/>
    </row>
    <row r="58" spans="1:1021 1025:2045 2049:3069 3073:4093 4097:5117 5121:6141 6145:7165 7169:8189 8193:9213 9217:10237 10241:11261 11265:12285 12289:13309 13313:14333 14337:15357 15361:16381" x14ac:dyDescent="0.25">
      <c r="A58" s="151" t="s">
        <v>233</v>
      </c>
      <c r="B58" s="151"/>
      <c r="C58" s="151"/>
      <c r="D58" s="151"/>
      <c r="E58" s="151"/>
      <c r="F58" s="151"/>
      <c r="G58" s="35"/>
      <c r="H58" s="35"/>
      <c r="I58" s="35"/>
      <c r="J58" s="35"/>
      <c r="K58" s="35"/>
      <c r="L58" s="35"/>
      <c r="M58" s="35"/>
      <c r="Q58" s="35"/>
      <c r="R58" s="35"/>
      <c r="S58" s="35"/>
      <c r="T58" s="35"/>
      <c r="U58" s="35"/>
      <c r="Y58" s="35"/>
      <c r="Z58" s="35"/>
      <c r="AA58" s="35"/>
      <c r="AB58" s="35"/>
      <c r="AC58" s="35"/>
      <c r="AG58" s="35"/>
      <c r="AH58" s="35"/>
      <c r="AI58" s="35"/>
      <c r="AJ58" s="35"/>
      <c r="AK58" s="35"/>
      <c r="AO58" s="35"/>
      <c r="AP58" s="35"/>
      <c r="AQ58" s="35"/>
      <c r="AR58" s="35"/>
      <c r="AS58" s="35"/>
      <c r="AW58" s="35"/>
      <c r="AX58" s="35"/>
      <c r="AY58" s="35"/>
      <c r="AZ58" s="35"/>
      <c r="BA58" s="35"/>
      <c r="BE58" s="35"/>
      <c r="BF58" s="35"/>
      <c r="BG58" s="35"/>
      <c r="BH58" s="35"/>
      <c r="BI58" s="35"/>
      <c r="BM58" s="35"/>
      <c r="BN58" s="35"/>
      <c r="BO58" s="35"/>
      <c r="BP58" s="35"/>
      <c r="BQ58" s="35"/>
      <c r="BU58" s="35"/>
      <c r="BV58" s="35"/>
      <c r="BW58" s="35"/>
      <c r="BX58" s="35"/>
      <c r="BY58" s="35"/>
      <c r="CC58" s="35"/>
      <c r="CD58" s="35"/>
      <c r="CE58" s="35"/>
      <c r="CF58" s="35"/>
      <c r="CG58" s="35"/>
      <c r="CK58" s="35"/>
      <c r="CL58" s="35"/>
      <c r="CM58" s="35"/>
      <c r="CN58" s="35"/>
      <c r="CO58" s="35"/>
      <c r="CS58" s="35"/>
      <c r="CT58" s="35"/>
      <c r="CU58" s="35"/>
      <c r="CV58" s="35"/>
      <c r="CW58" s="35"/>
      <c r="DA58" s="35"/>
      <c r="DB58" s="35"/>
      <c r="DC58" s="35"/>
      <c r="DD58" s="35"/>
      <c r="DE58" s="35"/>
      <c r="DI58" s="35"/>
      <c r="DJ58" s="35"/>
      <c r="DK58" s="35"/>
      <c r="DL58" s="35"/>
      <c r="DM58" s="35"/>
      <c r="DQ58" s="35"/>
      <c r="DR58" s="35"/>
      <c r="DS58" s="35"/>
      <c r="DT58" s="35"/>
      <c r="DU58" s="35"/>
      <c r="DY58" s="35"/>
      <c r="DZ58" s="35"/>
      <c r="EA58" s="35"/>
      <c r="EB58" s="35"/>
      <c r="EC58" s="35"/>
      <c r="EG58" s="35"/>
      <c r="EH58" s="35"/>
      <c r="EI58" s="35"/>
      <c r="EJ58" s="35"/>
      <c r="EK58" s="35"/>
      <c r="EO58" s="35"/>
      <c r="EP58" s="35"/>
      <c r="EQ58" s="35"/>
      <c r="ER58" s="35"/>
      <c r="ES58" s="35"/>
      <c r="EW58" s="35"/>
      <c r="EX58" s="35"/>
      <c r="EY58" s="35"/>
      <c r="EZ58" s="35"/>
      <c r="FA58" s="35"/>
      <c r="FE58" s="35"/>
      <c r="FF58" s="35"/>
      <c r="FG58" s="35"/>
      <c r="FH58" s="35"/>
      <c r="FI58" s="35"/>
      <c r="FM58" s="35"/>
      <c r="FN58" s="35"/>
      <c r="FO58" s="35"/>
      <c r="FP58" s="35"/>
      <c r="FQ58" s="35"/>
      <c r="FU58" s="35"/>
      <c r="FV58" s="35"/>
      <c r="FW58" s="35"/>
      <c r="FX58" s="35"/>
      <c r="FY58" s="35"/>
      <c r="GC58" s="35"/>
      <c r="GD58" s="35"/>
      <c r="GE58" s="35"/>
      <c r="GF58" s="35"/>
      <c r="GG58" s="35"/>
      <c r="GK58" s="35"/>
      <c r="GL58" s="35"/>
      <c r="GM58" s="35"/>
      <c r="GN58" s="35"/>
      <c r="GO58" s="35"/>
      <c r="GS58" s="35"/>
      <c r="GT58" s="35"/>
      <c r="GU58" s="35"/>
      <c r="GV58" s="35"/>
      <c r="GW58" s="35"/>
      <c r="HA58" s="35"/>
      <c r="HB58" s="35"/>
      <c r="HC58" s="35"/>
      <c r="HD58" s="35"/>
      <c r="HE58" s="35"/>
      <c r="HI58" s="35"/>
      <c r="HJ58" s="35"/>
      <c r="HK58" s="35"/>
      <c r="HL58" s="35"/>
      <c r="HM58" s="35"/>
      <c r="HQ58" s="35"/>
      <c r="HR58" s="35"/>
      <c r="HS58" s="35"/>
      <c r="HT58" s="35"/>
      <c r="HU58" s="35"/>
      <c r="HY58" s="35"/>
      <c r="HZ58" s="35"/>
      <c r="IA58" s="35"/>
      <c r="IB58" s="35"/>
      <c r="IC58" s="35"/>
      <c r="IG58" s="35"/>
      <c r="IH58" s="35"/>
      <c r="II58" s="35"/>
      <c r="IJ58" s="35"/>
      <c r="IK58" s="35"/>
      <c r="IO58" s="35"/>
      <c r="IP58" s="35"/>
      <c r="IQ58" s="35"/>
      <c r="IR58" s="35"/>
      <c r="IS58" s="35"/>
      <c r="IW58" s="35"/>
      <c r="IX58" s="35"/>
      <c r="IY58" s="35"/>
      <c r="IZ58" s="35"/>
      <c r="JA58" s="35"/>
      <c r="JE58" s="35"/>
      <c r="JF58" s="35"/>
      <c r="JG58" s="35"/>
      <c r="JH58" s="35"/>
      <c r="JI58" s="35"/>
      <c r="JM58" s="35"/>
      <c r="JN58" s="35"/>
      <c r="JO58" s="35"/>
      <c r="JP58" s="35"/>
      <c r="JQ58" s="35"/>
      <c r="JU58" s="35"/>
      <c r="JV58" s="35"/>
      <c r="JW58" s="35"/>
      <c r="JX58" s="35"/>
      <c r="JY58" s="35"/>
      <c r="KC58" s="35"/>
      <c r="KD58" s="35"/>
      <c r="KE58" s="35"/>
      <c r="KF58" s="35"/>
      <c r="KG58" s="35"/>
      <c r="KK58" s="35"/>
      <c r="KL58" s="35"/>
      <c r="KM58" s="35"/>
      <c r="KN58" s="35"/>
      <c r="KO58" s="35"/>
      <c r="KS58" s="35"/>
      <c r="KT58" s="35"/>
      <c r="KU58" s="35"/>
      <c r="KV58" s="35"/>
      <c r="KW58" s="35"/>
      <c r="LA58" s="35"/>
      <c r="LB58" s="35"/>
      <c r="LC58" s="35"/>
      <c r="LD58" s="35"/>
      <c r="LE58" s="35"/>
      <c r="LI58" s="35"/>
      <c r="LJ58" s="35"/>
      <c r="LK58" s="35"/>
      <c r="LL58" s="35"/>
      <c r="LM58" s="35"/>
      <c r="LQ58" s="35"/>
      <c r="LR58" s="35"/>
      <c r="LS58" s="35"/>
      <c r="LT58" s="35"/>
      <c r="LU58" s="35"/>
      <c r="LY58" s="35"/>
      <c r="LZ58" s="35"/>
      <c r="MA58" s="35"/>
      <c r="MB58" s="35"/>
      <c r="MC58" s="35"/>
      <c r="MG58" s="35"/>
      <c r="MH58" s="35"/>
      <c r="MI58" s="35"/>
      <c r="MJ58" s="35"/>
      <c r="MK58" s="35"/>
      <c r="MO58" s="35"/>
      <c r="MP58" s="35"/>
      <c r="MQ58" s="35"/>
      <c r="MR58" s="35"/>
      <c r="MS58" s="35"/>
      <c r="MW58" s="35"/>
      <c r="MX58" s="35"/>
      <c r="MY58" s="35"/>
      <c r="MZ58" s="35"/>
      <c r="NA58" s="35"/>
      <c r="NE58" s="35"/>
      <c r="NF58" s="35"/>
      <c r="NG58" s="35"/>
      <c r="NH58" s="35"/>
      <c r="NI58" s="35"/>
      <c r="NM58" s="35"/>
      <c r="NN58" s="35"/>
      <c r="NO58" s="35"/>
      <c r="NP58" s="35"/>
      <c r="NQ58" s="35"/>
      <c r="NU58" s="35"/>
      <c r="NV58" s="35"/>
      <c r="NW58" s="35"/>
      <c r="NX58" s="35"/>
      <c r="NY58" s="35"/>
      <c r="OC58" s="35"/>
      <c r="OD58" s="35"/>
      <c r="OE58" s="35"/>
      <c r="OF58" s="35"/>
      <c r="OG58" s="35"/>
      <c r="OK58" s="35"/>
      <c r="OL58" s="35"/>
      <c r="OM58" s="35"/>
      <c r="ON58" s="35"/>
      <c r="OO58" s="35"/>
      <c r="OS58" s="35"/>
      <c r="OT58" s="35"/>
      <c r="OU58" s="35"/>
      <c r="OV58" s="35"/>
      <c r="OW58" s="35"/>
      <c r="PA58" s="35"/>
      <c r="PB58" s="35"/>
      <c r="PC58" s="35"/>
      <c r="PD58" s="35"/>
      <c r="PE58" s="35"/>
      <c r="PI58" s="35"/>
      <c r="PJ58" s="35"/>
      <c r="PK58" s="35"/>
      <c r="PL58" s="35"/>
      <c r="PM58" s="35"/>
      <c r="PQ58" s="35"/>
      <c r="PR58" s="35"/>
      <c r="PS58" s="35"/>
      <c r="PT58" s="35"/>
      <c r="PU58" s="35"/>
      <c r="PY58" s="35"/>
      <c r="PZ58" s="35"/>
      <c r="QA58" s="35"/>
      <c r="QB58" s="35"/>
      <c r="QC58" s="35"/>
      <c r="QG58" s="35"/>
      <c r="QH58" s="35"/>
      <c r="QI58" s="35"/>
      <c r="QJ58" s="35"/>
      <c r="QK58" s="35"/>
      <c r="QO58" s="35"/>
      <c r="QP58" s="35"/>
      <c r="QQ58" s="35"/>
      <c r="QR58" s="35"/>
      <c r="QS58" s="35"/>
      <c r="QW58" s="35"/>
      <c r="QX58" s="35"/>
      <c r="QY58" s="35"/>
      <c r="QZ58" s="35"/>
      <c r="RA58" s="35"/>
      <c r="RE58" s="35"/>
      <c r="RF58" s="35"/>
      <c r="RG58" s="35"/>
      <c r="RH58" s="35"/>
      <c r="RI58" s="35"/>
      <c r="RM58" s="35"/>
      <c r="RN58" s="35"/>
      <c r="RO58" s="35"/>
      <c r="RP58" s="35"/>
      <c r="RQ58" s="35"/>
      <c r="RU58" s="35"/>
      <c r="RV58" s="35"/>
      <c r="RW58" s="35"/>
      <c r="RX58" s="35"/>
      <c r="RY58" s="35"/>
      <c r="SC58" s="35"/>
      <c r="SD58" s="35"/>
      <c r="SE58" s="35"/>
      <c r="SF58" s="35"/>
      <c r="SG58" s="35"/>
      <c r="SK58" s="35"/>
      <c r="SL58" s="35"/>
      <c r="SM58" s="35"/>
      <c r="SN58" s="35"/>
      <c r="SO58" s="35"/>
      <c r="SS58" s="35"/>
      <c r="ST58" s="35"/>
      <c r="SU58" s="35"/>
      <c r="SV58" s="35"/>
      <c r="SW58" s="35"/>
      <c r="TA58" s="35"/>
      <c r="TB58" s="35"/>
      <c r="TC58" s="35"/>
      <c r="TD58" s="35"/>
      <c r="TE58" s="35"/>
      <c r="TI58" s="35"/>
      <c r="TJ58" s="35"/>
      <c r="TK58" s="35"/>
      <c r="TL58" s="35"/>
      <c r="TM58" s="35"/>
      <c r="TQ58" s="35"/>
      <c r="TR58" s="35"/>
      <c r="TS58" s="35"/>
      <c r="TT58" s="35"/>
      <c r="TU58" s="35"/>
      <c r="TY58" s="35"/>
      <c r="TZ58" s="35"/>
      <c r="UA58" s="35"/>
      <c r="UB58" s="35"/>
      <c r="UC58" s="35"/>
      <c r="UG58" s="35"/>
      <c r="UH58" s="35"/>
      <c r="UI58" s="35"/>
      <c r="UJ58" s="35"/>
      <c r="UK58" s="35"/>
      <c r="UO58" s="35"/>
      <c r="UP58" s="35"/>
      <c r="UQ58" s="35"/>
      <c r="UR58" s="35"/>
      <c r="US58" s="35"/>
      <c r="UW58" s="35"/>
      <c r="UX58" s="35"/>
      <c r="UY58" s="35"/>
      <c r="UZ58" s="35"/>
      <c r="VA58" s="35"/>
      <c r="VE58" s="35"/>
      <c r="VF58" s="35"/>
      <c r="VG58" s="35"/>
      <c r="VH58" s="35"/>
      <c r="VI58" s="35"/>
      <c r="VM58" s="35"/>
      <c r="VN58" s="35"/>
      <c r="VO58" s="35"/>
      <c r="VP58" s="35"/>
      <c r="VQ58" s="35"/>
      <c r="VU58" s="35"/>
      <c r="VV58" s="35"/>
      <c r="VW58" s="35"/>
      <c r="VX58" s="35"/>
      <c r="VY58" s="35"/>
      <c r="WC58" s="35"/>
      <c r="WD58" s="35"/>
      <c r="WE58" s="35"/>
      <c r="WF58" s="35"/>
      <c r="WG58" s="35"/>
      <c r="WK58" s="35"/>
      <c r="WL58" s="35"/>
      <c r="WM58" s="35"/>
      <c r="WN58" s="35"/>
      <c r="WO58" s="35"/>
      <c r="WS58" s="35"/>
      <c r="WT58" s="35"/>
      <c r="WU58" s="35"/>
      <c r="WV58" s="35"/>
      <c r="WW58" s="35"/>
      <c r="XA58" s="35"/>
      <c r="XB58" s="35"/>
      <c r="XC58" s="35"/>
      <c r="XD58" s="35"/>
      <c r="XE58" s="35"/>
      <c r="XI58" s="35"/>
      <c r="XJ58" s="35"/>
      <c r="XK58" s="35"/>
      <c r="XL58" s="35"/>
      <c r="XM58" s="35"/>
      <c r="XQ58" s="35"/>
      <c r="XR58" s="35"/>
      <c r="XS58" s="35"/>
      <c r="XT58" s="35"/>
      <c r="XU58" s="35"/>
      <c r="XY58" s="35"/>
      <c r="XZ58" s="35"/>
      <c r="YA58" s="35"/>
      <c r="YB58" s="35"/>
      <c r="YC58" s="35"/>
      <c r="YG58" s="35"/>
      <c r="YH58" s="35"/>
      <c r="YI58" s="35"/>
      <c r="YJ58" s="35"/>
      <c r="YK58" s="35"/>
      <c r="YO58" s="35"/>
      <c r="YP58" s="35"/>
      <c r="YQ58" s="35"/>
      <c r="YR58" s="35"/>
      <c r="YS58" s="35"/>
      <c r="YW58" s="35"/>
      <c r="YX58" s="35"/>
      <c r="YY58" s="35"/>
      <c r="YZ58" s="35"/>
      <c r="ZA58" s="35"/>
      <c r="ZE58" s="35"/>
      <c r="ZF58" s="35"/>
      <c r="ZG58" s="35"/>
      <c r="ZH58" s="35"/>
      <c r="ZI58" s="35"/>
      <c r="ZM58" s="35"/>
      <c r="ZN58" s="35"/>
      <c r="ZO58" s="35"/>
      <c r="ZP58" s="35"/>
      <c r="ZQ58" s="35"/>
      <c r="ZU58" s="35"/>
      <c r="ZV58" s="35"/>
      <c r="ZW58" s="35"/>
      <c r="ZX58" s="35"/>
      <c r="ZY58" s="35"/>
      <c r="AAC58" s="35"/>
      <c r="AAD58" s="35"/>
      <c r="AAE58" s="35"/>
      <c r="AAF58" s="35"/>
      <c r="AAG58" s="35"/>
      <c r="AAK58" s="35"/>
      <c r="AAL58" s="35"/>
      <c r="AAM58" s="35"/>
      <c r="AAN58" s="35"/>
      <c r="AAO58" s="35"/>
      <c r="AAS58" s="35"/>
      <c r="AAT58" s="35"/>
      <c r="AAU58" s="35"/>
      <c r="AAV58" s="35"/>
      <c r="AAW58" s="35"/>
      <c r="ABA58" s="35"/>
      <c r="ABB58" s="35"/>
      <c r="ABC58" s="35"/>
      <c r="ABD58" s="35"/>
      <c r="ABE58" s="35"/>
      <c r="ABI58" s="35"/>
      <c r="ABJ58" s="35"/>
      <c r="ABK58" s="35"/>
      <c r="ABL58" s="35"/>
      <c r="ABM58" s="35"/>
      <c r="ABQ58" s="35"/>
      <c r="ABR58" s="35"/>
      <c r="ABS58" s="35"/>
      <c r="ABT58" s="35"/>
      <c r="ABU58" s="35"/>
      <c r="ABY58" s="35"/>
      <c r="ABZ58" s="35"/>
      <c r="ACA58" s="35"/>
      <c r="ACB58" s="35"/>
      <c r="ACC58" s="35"/>
      <c r="ACG58" s="35"/>
      <c r="ACH58" s="35"/>
      <c r="ACI58" s="35"/>
      <c r="ACJ58" s="35"/>
      <c r="ACK58" s="35"/>
      <c r="ACO58" s="35"/>
      <c r="ACP58" s="35"/>
      <c r="ACQ58" s="35"/>
      <c r="ACR58" s="35"/>
      <c r="ACS58" s="35"/>
      <c r="ACW58" s="35"/>
      <c r="ACX58" s="35"/>
      <c r="ACY58" s="35"/>
      <c r="ACZ58" s="35"/>
      <c r="ADA58" s="35"/>
      <c r="ADE58" s="35"/>
      <c r="ADF58" s="35"/>
      <c r="ADG58" s="35"/>
      <c r="ADH58" s="35"/>
      <c r="ADI58" s="35"/>
      <c r="ADM58" s="35"/>
      <c r="ADN58" s="35"/>
      <c r="ADO58" s="35"/>
      <c r="ADP58" s="35"/>
      <c r="ADQ58" s="35"/>
      <c r="ADU58" s="35"/>
      <c r="ADV58" s="35"/>
      <c r="ADW58" s="35"/>
      <c r="ADX58" s="35"/>
      <c r="ADY58" s="35"/>
      <c r="AEC58" s="35"/>
      <c r="AED58" s="35"/>
      <c r="AEE58" s="35"/>
      <c r="AEF58" s="35"/>
      <c r="AEG58" s="35"/>
      <c r="AEK58" s="35"/>
      <c r="AEL58" s="35"/>
      <c r="AEM58" s="35"/>
      <c r="AEN58" s="35"/>
      <c r="AEO58" s="35"/>
      <c r="AES58" s="35"/>
      <c r="AET58" s="35"/>
      <c r="AEU58" s="35"/>
      <c r="AEV58" s="35"/>
      <c r="AEW58" s="35"/>
      <c r="AFA58" s="35"/>
      <c r="AFB58" s="35"/>
      <c r="AFC58" s="35"/>
      <c r="AFD58" s="35"/>
      <c r="AFE58" s="35"/>
      <c r="AFI58" s="35"/>
      <c r="AFJ58" s="35"/>
      <c r="AFK58" s="35"/>
      <c r="AFL58" s="35"/>
      <c r="AFM58" s="35"/>
      <c r="AFQ58" s="35"/>
      <c r="AFR58" s="35"/>
      <c r="AFS58" s="35"/>
      <c r="AFT58" s="35"/>
      <c r="AFU58" s="35"/>
      <c r="AFY58" s="35"/>
      <c r="AFZ58" s="35"/>
      <c r="AGA58" s="35"/>
      <c r="AGB58" s="35"/>
      <c r="AGC58" s="35"/>
      <c r="AGG58" s="35"/>
      <c r="AGH58" s="35"/>
      <c r="AGI58" s="35"/>
      <c r="AGJ58" s="35"/>
      <c r="AGK58" s="35"/>
      <c r="AGO58" s="35"/>
      <c r="AGP58" s="35"/>
      <c r="AGQ58" s="35"/>
      <c r="AGR58" s="35"/>
      <c r="AGS58" s="35"/>
      <c r="AGW58" s="35"/>
      <c r="AGX58" s="35"/>
      <c r="AGY58" s="35"/>
      <c r="AGZ58" s="35"/>
      <c r="AHA58" s="35"/>
      <c r="AHE58" s="35"/>
      <c r="AHF58" s="35"/>
      <c r="AHG58" s="35"/>
      <c r="AHH58" s="35"/>
      <c r="AHI58" s="35"/>
      <c r="AHM58" s="35"/>
      <c r="AHN58" s="35"/>
      <c r="AHO58" s="35"/>
      <c r="AHP58" s="35"/>
      <c r="AHQ58" s="35"/>
      <c r="AHU58" s="35"/>
      <c r="AHV58" s="35"/>
      <c r="AHW58" s="35"/>
      <c r="AHX58" s="35"/>
      <c r="AHY58" s="35"/>
      <c r="AIC58" s="35"/>
      <c r="AID58" s="35"/>
      <c r="AIE58" s="35"/>
      <c r="AIF58" s="35"/>
      <c r="AIG58" s="35"/>
      <c r="AIK58" s="35"/>
      <c r="AIL58" s="35"/>
      <c r="AIM58" s="35"/>
      <c r="AIN58" s="35"/>
      <c r="AIO58" s="35"/>
      <c r="AIS58" s="35"/>
      <c r="AIT58" s="35"/>
      <c r="AIU58" s="35"/>
      <c r="AIV58" s="35"/>
      <c r="AIW58" s="35"/>
      <c r="AJA58" s="35"/>
      <c r="AJB58" s="35"/>
      <c r="AJC58" s="35"/>
      <c r="AJD58" s="35"/>
      <c r="AJE58" s="35"/>
      <c r="AJI58" s="35"/>
      <c r="AJJ58" s="35"/>
      <c r="AJK58" s="35"/>
      <c r="AJL58" s="35"/>
      <c r="AJM58" s="35"/>
      <c r="AJQ58" s="35"/>
      <c r="AJR58" s="35"/>
      <c r="AJS58" s="35"/>
      <c r="AJT58" s="35"/>
      <c r="AJU58" s="35"/>
      <c r="AJY58" s="35"/>
      <c r="AJZ58" s="35"/>
      <c r="AKA58" s="35"/>
      <c r="AKB58" s="35"/>
      <c r="AKC58" s="35"/>
      <c r="AKG58" s="35"/>
      <c r="AKH58" s="35"/>
      <c r="AKI58" s="35"/>
      <c r="AKJ58" s="35"/>
      <c r="AKK58" s="35"/>
      <c r="AKO58" s="35"/>
      <c r="AKP58" s="35"/>
      <c r="AKQ58" s="35"/>
      <c r="AKR58" s="35"/>
      <c r="AKS58" s="35"/>
      <c r="AKW58" s="35"/>
      <c r="AKX58" s="35"/>
      <c r="AKY58" s="35"/>
      <c r="AKZ58" s="35"/>
      <c r="ALA58" s="35"/>
      <c r="ALE58" s="35"/>
      <c r="ALF58" s="35"/>
      <c r="ALG58" s="35"/>
      <c r="ALH58" s="35"/>
      <c r="ALI58" s="35"/>
      <c r="ALM58" s="35"/>
      <c r="ALN58" s="35"/>
      <c r="ALO58" s="35"/>
      <c r="ALP58" s="35"/>
      <c r="ALQ58" s="35"/>
      <c r="ALU58" s="35"/>
      <c r="ALV58" s="35"/>
      <c r="ALW58" s="35"/>
      <c r="ALX58" s="35"/>
      <c r="ALY58" s="35"/>
      <c r="AMC58" s="35"/>
      <c r="AMD58" s="35"/>
      <c r="AME58" s="35"/>
      <c r="AMF58" s="35"/>
      <c r="AMG58" s="35"/>
      <c r="AMK58" s="35"/>
      <c r="AML58" s="35"/>
      <c r="AMM58" s="35"/>
      <c r="AMN58" s="35"/>
      <c r="AMO58" s="35"/>
      <c r="AMS58" s="35"/>
      <c r="AMT58" s="35"/>
      <c r="AMU58" s="35"/>
      <c r="AMV58" s="35"/>
      <c r="AMW58" s="35"/>
      <c r="ANA58" s="35"/>
      <c r="ANB58" s="35"/>
      <c r="ANC58" s="35"/>
      <c r="AND58" s="35"/>
      <c r="ANE58" s="35"/>
      <c r="ANI58" s="35"/>
      <c r="ANJ58" s="35"/>
      <c r="ANK58" s="35"/>
      <c r="ANL58" s="35"/>
      <c r="ANM58" s="35"/>
      <c r="ANQ58" s="35"/>
      <c r="ANR58" s="35"/>
      <c r="ANS58" s="35"/>
      <c r="ANT58" s="35"/>
      <c r="ANU58" s="35"/>
      <c r="ANY58" s="35"/>
      <c r="ANZ58" s="35"/>
      <c r="AOA58" s="35"/>
      <c r="AOB58" s="35"/>
      <c r="AOC58" s="35"/>
      <c r="AOG58" s="35"/>
      <c r="AOH58" s="35"/>
      <c r="AOI58" s="35"/>
      <c r="AOJ58" s="35"/>
      <c r="AOK58" s="35"/>
      <c r="AOO58" s="35"/>
      <c r="AOP58" s="35"/>
      <c r="AOQ58" s="35"/>
      <c r="AOR58" s="35"/>
      <c r="AOS58" s="35"/>
      <c r="AOW58" s="35"/>
      <c r="AOX58" s="35"/>
      <c r="AOY58" s="35"/>
      <c r="AOZ58" s="35"/>
      <c r="APA58" s="35"/>
      <c r="APE58" s="35"/>
      <c r="APF58" s="35"/>
      <c r="APG58" s="35"/>
      <c r="APH58" s="35"/>
      <c r="API58" s="35"/>
      <c r="APM58" s="35"/>
      <c r="APN58" s="35"/>
      <c r="APO58" s="35"/>
      <c r="APP58" s="35"/>
      <c r="APQ58" s="35"/>
      <c r="APU58" s="35"/>
      <c r="APV58" s="35"/>
      <c r="APW58" s="35"/>
      <c r="APX58" s="35"/>
      <c r="APY58" s="35"/>
      <c r="AQC58" s="35"/>
      <c r="AQD58" s="35"/>
      <c r="AQE58" s="35"/>
      <c r="AQF58" s="35"/>
      <c r="AQG58" s="35"/>
      <c r="AQK58" s="35"/>
      <c r="AQL58" s="35"/>
      <c r="AQM58" s="35"/>
      <c r="AQN58" s="35"/>
      <c r="AQO58" s="35"/>
      <c r="AQS58" s="35"/>
      <c r="AQT58" s="35"/>
      <c r="AQU58" s="35"/>
      <c r="AQV58" s="35"/>
      <c r="AQW58" s="35"/>
      <c r="ARA58" s="35"/>
      <c r="ARB58" s="35"/>
      <c r="ARC58" s="35"/>
      <c r="ARD58" s="35"/>
      <c r="ARE58" s="35"/>
      <c r="ARI58" s="35"/>
      <c r="ARJ58" s="35"/>
      <c r="ARK58" s="35"/>
      <c r="ARL58" s="35"/>
      <c r="ARM58" s="35"/>
      <c r="ARQ58" s="35"/>
      <c r="ARR58" s="35"/>
      <c r="ARS58" s="35"/>
      <c r="ART58" s="35"/>
      <c r="ARU58" s="35"/>
      <c r="ARY58" s="35"/>
      <c r="ARZ58" s="35"/>
      <c r="ASA58" s="35"/>
      <c r="ASB58" s="35"/>
      <c r="ASC58" s="35"/>
      <c r="ASG58" s="35"/>
      <c r="ASH58" s="35"/>
      <c r="ASI58" s="35"/>
      <c r="ASJ58" s="35"/>
      <c r="ASK58" s="35"/>
      <c r="ASO58" s="35"/>
      <c r="ASP58" s="35"/>
      <c r="ASQ58" s="35"/>
      <c r="ASR58" s="35"/>
      <c r="ASS58" s="35"/>
      <c r="ASW58" s="35"/>
      <c r="ASX58" s="35"/>
      <c r="ASY58" s="35"/>
      <c r="ASZ58" s="35"/>
      <c r="ATA58" s="35"/>
      <c r="ATE58" s="35"/>
      <c r="ATF58" s="35"/>
      <c r="ATG58" s="35"/>
      <c r="ATH58" s="35"/>
      <c r="ATI58" s="35"/>
      <c r="ATM58" s="35"/>
      <c r="ATN58" s="35"/>
      <c r="ATO58" s="35"/>
      <c r="ATP58" s="35"/>
      <c r="ATQ58" s="35"/>
      <c r="ATU58" s="35"/>
      <c r="ATV58" s="35"/>
      <c r="ATW58" s="35"/>
      <c r="ATX58" s="35"/>
      <c r="ATY58" s="35"/>
      <c r="AUC58" s="35"/>
      <c r="AUD58" s="35"/>
      <c r="AUE58" s="35"/>
      <c r="AUF58" s="35"/>
      <c r="AUG58" s="35"/>
      <c r="AUK58" s="35"/>
      <c r="AUL58" s="35"/>
      <c r="AUM58" s="35"/>
      <c r="AUN58" s="35"/>
      <c r="AUO58" s="35"/>
      <c r="AUS58" s="35"/>
      <c r="AUT58" s="35"/>
      <c r="AUU58" s="35"/>
      <c r="AUV58" s="35"/>
      <c r="AUW58" s="35"/>
      <c r="AVA58" s="35"/>
      <c r="AVB58" s="35"/>
      <c r="AVC58" s="35"/>
      <c r="AVD58" s="35"/>
      <c r="AVE58" s="35"/>
      <c r="AVI58" s="35"/>
      <c r="AVJ58" s="35"/>
      <c r="AVK58" s="35"/>
      <c r="AVL58" s="35"/>
      <c r="AVM58" s="35"/>
      <c r="AVQ58" s="35"/>
      <c r="AVR58" s="35"/>
      <c r="AVS58" s="35"/>
      <c r="AVT58" s="35"/>
      <c r="AVU58" s="35"/>
      <c r="AVY58" s="35"/>
      <c r="AVZ58" s="35"/>
      <c r="AWA58" s="35"/>
      <c r="AWB58" s="35"/>
      <c r="AWC58" s="35"/>
      <c r="AWG58" s="35"/>
      <c r="AWH58" s="35"/>
      <c r="AWI58" s="35"/>
      <c r="AWJ58" s="35"/>
      <c r="AWK58" s="35"/>
      <c r="AWO58" s="35"/>
      <c r="AWP58" s="35"/>
      <c r="AWQ58" s="35"/>
      <c r="AWR58" s="35"/>
      <c r="AWS58" s="35"/>
      <c r="AWW58" s="35"/>
      <c r="AWX58" s="35"/>
      <c r="AWY58" s="35"/>
      <c r="AWZ58" s="35"/>
      <c r="AXA58" s="35"/>
      <c r="AXE58" s="35"/>
      <c r="AXF58" s="35"/>
      <c r="AXG58" s="35"/>
      <c r="AXH58" s="35"/>
      <c r="AXI58" s="35"/>
      <c r="AXM58" s="35"/>
      <c r="AXN58" s="35"/>
      <c r="AXO58" s="35"/>
      <c r="AXP58" s="35"/>
      <c r="AXQ58" s="35"/>
      <c r="AXU58" s="35"/>
      <c r="AXV58" s="35"/>
      <c r="AXW58" s="35"/>
      <c r="AXX58" s="35"/>
      <c r="AXY58" s="35"/>
      <c r="AYC58" s="35"/>
      <c r="AYD58" s="35"/>
      <c r="AYE58" s="35"/>
      <c r="AYF58" s="35"/>
      <c r="AYG58" s="35"/>
      <c r="AYK58" s="35"/>
      <c r="AYL58" s="35"/>
      <c r="AYM58" s="35"/>
      <c r="AYN58" s="35"/>
      <c r="AYO58" s="35"/>
      <c r="AYS58" s="35"/>
      <c r="AYT58" s="35"/>
      <c r="AYU58" s="35"/>
      <c r="AYV58" s="35"/>
      <c r="AYW58" s="35"/>
      <c r="AZA58" s="35"/>
      <c r="AZB58" s="35"/>
      <c r="AZC58" s="35"/>
      <c r="AZD58" s="35"/>
      <c r="AZE58" s="35"/>
      <c r="AZI58" s="35"/>
      <c r="AZJ58" s="35"/>
      <c r="AZK58" s="35"/>
      <c r="AZL58" s="35"/>
      <c r="AZM58" s="35"/>
      <c r="AZQ58" s="35"/>
      <c r="AZR58" s="35"/>
      <c r="AZS58" s="35"/>
      <c r="AZT58" s="35"/>
      <c r="AZU58" s="35"/>
      <c r="AZY58" s="35"/>
      <c r="AZZ58" s="35"/>
      <c r="BAA58" s="35"/>
      <c r="BAB58" s="35"/>
      <c r="BAC58" s="35"/>
      <c r="BAG58" s="35"/>
      <c r="BAH58" s="35"/>
      <c r="BAI58" s="35"/>
      <c r="BAJ58" s="35"/>
      <c r="BAK58" s="35"/>
      <c r="BAO58" s="35"/>
      <c r="BAP58" s="35"/>
      <c r="BAQ58" s="35"/>
      <c r="BAR58" s="35"/>
      <c r="BAS58" s="35"/>
      <c r="BAW58" s="35"/>
      <c r="BAX58" s="35"/>
      <c r="BAY58" s="35"/>
      <c r="BAZ58" s="35"/>
      <c r="BBA58" s="35"/>
      <c r="BBE58" s="35"/>
      <c r="BBF58" s="35"/>
      <c r="BBG58" s="35"/>
      <c r="BBH58" s="35"/>
      <c r="BBI58" s="35"/>
      <c r="BBM58" s="35"/>
      <c r="BBN58" s="35"/>
      <c r="BBO58" s="35"/>
      <c r="BBP58" s="35"/>
      <c r="BBQ58" s="35"/>
      <c r="BBU58" s="35"/>
      <c r="BBV58" s="35"/>
      <c r="BBW58" s="35"/>
      <c r="BBX58" s="35"/>
      <c r="BBY58" s="35"/>
      <c r="BCC58" s="35"/>
      <c r="BCD58" s="35"/>
      <c r="BCE58" s="35"/>
      <c r="BCF58" s="35"/>
      <c r="BCG58" s="35"/>
      <c r="BCK58" s="35"/>
      <c r="BCL58" s="35"/>
      <c r="BCM58" s="35"/>
      <c r="BCN58" s="35"/>
      <c r="BCO58" s="35"/>
      <c r="BCS58" s="35"/>
      <c r="BCT58" s="35"/>
      <c r="BCU58" s="35"/>
      <c r="BCV58" s="35"/>
      <c r="BCW58" s="35"/>
      <c r="BDA58" s="35"/>
      <c r="BDB58" s="35"/>
      <c r="BDC58" s="35"/>
      <c r="BDD58" s="35"/>
      <c r="BDE58" s="35"/>
      <c r="BDI58" s="35"/>
      <c r="BDJ58" s="35"/>
      <c r="BDK58" s="35"/>
      <c r="BDL58" s="35"/>
      <c r="BDM58" s="35"/>
      <c r="BDQ58" s="35"/>
      <c r="BDR58" s="35"/>
      <c r="BDS58" s="35"/>
      <c r="BDT58" s="35"/>
      <c r="BDU58" s="35"/>
      <c r="BDY58" s="35"/>
      <c r="BDZ58" s="35"/>
      <c r="BEA58" s="35"/>
      <c r="BEB58" s="35"/>
      <c r="BEC58" s="35"/>
      <c r="BEG58" s="35"/>
      <c r="BEH58" s="35"/>
      <c r="BEI58" s="35"/>
      <c r="BEJ58" s="35"/>
      <c r="BEK58" s="35"/>
      <c r="BEO58" s="35"/>
      <c r="BEP58" s="35"/>
      <c r="BEQ58" s="35"/>
      <c r="BER58" s="35"/>
      <c r="BES58" s="35"/>
      <c r="BEW58" s="35"/>
      <c r="BEX58" s="35"/>
      <c r="BEY58" s="35"/>
      <c r="BEZ58" s="35"/>
      <c r="BFA58" s="35"/>
      <c r="BFE58" s="35"/>
      <c r="BFF58" s="35"/>
      <c r="BFG58" s="35"/>
      <c r="BFH58" s="35"/>
      <c r="BFI58" s="35"/>
      <c r="BFM58" s="35"/>
      <c r="BFN58" s="35"/>
      <c r="BFO58" s="35"/>
      <c r="BFP58" s="35"/>
      <c r="BFQ58" s="35"/>
      <c r="BFU58" s="35"/>
      <c r="BFV58" s="35"/>
      <c r="BFW58" s="35"/>
      <c r="BFX58" s="35"/>
      <c r="BFY58" s="35"/>
      <c r="BGC58" s="35"/>
      <c r="BGD58" s="35"/>
      <c r="BGE58" s="35"/>
      <c r="BGF58" s="35"/>
      <c r="BGG58" s="35"/>
      <c r="BGK58" s="35"/>
      <c r="BGL58" s="35"/>
      <c r="BGM58" s="35"/>
      <c r="BGN58" s="35"/>
      <c r="BGO58" s="35"/>
      <c r="BGS58" s="35"/>
      <c r="BGT58" s="35"/>
      <c r="BGU58" s="35"/>
      <c r="BGV58" s="35"/>
      <c r="BGW58" s="35"/>
      <c r="BHA58" s="35"/>
      <c r="BHB58" s="35"/>
      <c r="BHC58" s="35"/>
      <c r="BHD58" s="35"/>
      <c r="BHE58" s="35"/>
      <c r="BHI58" s="35"/>
      <c r="BHJ58" s="35"/>
      <c r="BHK58" s="35"/>
      <c r="BHL58" s="35"/>
      <c r="BHM58" s="35"/>
      <c r="BHQ58" s="35"/>
      <c r="BHR58" s="35"/>
      <c r="BHS58" s="35"/>
      <c r="BHT58" s="35"/>
      <c r="BHU58" s="35"/>
      <c r="BHY58" s="35"/>
      <c r="BHZ58" s="35"/>
      <c r="BIA58" s="35"/>
      <c r="BIB58" s="35"/>
      <c r="BIC58" s="35"/>
      <c r="BIG58" s="35"/>
      <c r="BIH58" s="35"/>
      <c r="BII58" s="35"/>
      <c r="BIJ58" s="35"/>
      <c r="BIK58" s="35"/>
      <c r="BIO58" s="35"/>
      <c r="BIP58" s="35"/>
      <c r="BIQ58" s="35"/>
      <c r="BIR58" s="35"/>
      <c r="BIS58" s="35"/>
      <c r="BIW58" s="35"/>
      <c r="BIX58" s="35"/>
      <c r="BIY58" s="35"/>
      <c r="BIZ58" s="35"/>
      <c r="BJA58" s="35"/>
      <c r="BJE58" s="35"/>
      <c r="BJF58" s="35"/>
      <c r="BJG58" s="35"/>
      <c r="BJH58" s="35"/>
      <c r="BJI58" s="35"/>
      <c r="BJM58" s="35"/>
      <c r="BJN58" s="35"/>
      <c r="BJO58" s="35"/>
      <c r="BJP58" s="35"/>
      <c r="BJQ58" s="35"/>
      <c r="BJU58" s="35"/>
      <c r="BJV58" s="35"/>
      <c r="BJW58" s="35"/>
      <c r="BJX58" s="35"/>
      <c r="BJY58" s="35"/>
      <c r="BKC58" s="35"/>
      <c r="BKD58" s="35"/>
      <c r="BKE58" s="35"/>
      <c r="BKF58" s="35"/>
      <c r="BKG58" s="35"/>
      <c r="BKK58" s="35"/>
      <c r="BKL58" s="35"/>
      <c r="BKM58" s="35"/>
      <c r="BKN58" s="35"/>
      <c r="BKO58" s="35"/>
      <c r="BKS58" s="35"/>
      <c r="BKT58" s="35"/>
      <c r="BKU58" s="35"/>
      <c r="BKV58" s="35"/>
      <c r="BKW58" s="35"/>
      <c r="BLA58" s="35"/>
      <c r="BLB58" s="35"/>
      <c r="BLC58" s="35"/>
      <c r="BLD58" s="35"/>
      <c r="BLE58" s="35"/>
      <c r="BLI58" s="35"/>
      <c r="BLJ58" s="35"/>
      <c r="BLK58" s="35"/>
      <c r="BLL58" s="35"/>
      <c r="BLM58" s="35"/>
      <c r="BLQ58" s="35"/>
      <c r="BLR58" s="35"/>
      <c r="BLS58" s="35"/>
      <c r="BLT58" s="35"/>
      <c r="BLU58" s="35"/>
      <c r="BLY58" s="35"/>
      <c r="BLZ58" s="35"/>
      <c r="BMA58" s="35"/>
      <c r="BMB58" s="35"/>
      <c r="BMC58" s="35"/>
      <c r="BMG58" s="35"/>
      <c r="BMH58" s="35"/>
      <c r="BMI58" s="35"/>
      <c r="BMJ58" s="35"/>
      <c r="BMK58" s="35"/>
      <c r="BMO58" s="35"/>
      <c r="BMP58" s="35"/>
      <c r="BMQ58" s="35"/>
      <c r="BMR58" s="35"/>
      <c r="BMS58" s="35"/>
      <c r="BMW58" s="35"/>
      <c r="BMX58" s="35"/>
      <c r="BMY58" s="35"/>
      <c r="BMZ58" s="35"/>
      <c r="BNA58" s="35"/>
      <c r="BNE58" s="35"/>
      <c r="BNF58" s="35"/>
      <c r="BNG58" s="35"/>
      <c r="BNH58" s="35"/>
      <c r="BNI58" s="35"/>
      <c r="BNM58" s="35"/>
      <c r="BNN58" s="35"/>
      <c r="BNO58" s="35"/>
      <c r="BNP58" s="35"/>
      <c r="BNQ58" s="35"/>
      <c r="BNU58" s="35"/>
      <c r="BNV58" s="35"/>
      <c r="BNW58" s="35"/>
      <c r="BNX58" s="35"/>
      <c r="BNY58" s="35"/>
      <c r="BOC58" s="35"/>
      <c r="BOD58" s="35"/>
      <c r="BOE58" s="35"/>
      <c r="BOF58" s="35"/>
      <c r="BOG58" s="35"/>
      <c r="BOK58" s="35"/>
      <c r="BOL58" s="35"/>
      <c r="BOM58" s="35"/>
      <c r="BON58" s="35"/>
      <c r="BOO58" s="35"/>
      <c r="BOS58" s="35"/>
      <c r="BOT58" s="35"/>
      <c r="BOU58" s="35"/>
      <c r="BOV58" s="35"/>
      <c r="BOW58" s="35"/>
      <c r="BPA58" s="35"/>
      <c r="BPB58" s="35"/>
      <c r="BPC58" s="35"/>
      <c r="BPD58" s="35"/>
      <c r="BPE58" s="35"/>
      <c r="BPI58" s="35"/>
      <c r="BPJ58" s="35"/>
      <c r="BPK58" s="35"/>
      <c r="BPL58" s="35"/>
      <c r="BPM58" s="35"/>
      <c r="BPQ58" s="35"/>
      <c r="BPR58" s="35"/>
      <c r="BPS58" s="35"/>
      <c r="BPT58" s="35"/>
      <c r="BPU58" s="35"/>
      <c r="BPY58" s="35"/>
      <c r="BPZ58" s="35"/>
      <c r="BQA58" s="35"/>
      <c r="BQB58" s="35"/>
      <c r="BQC58" s="35"/>
      <c r="BQG58" s="35"/>
      <c r="BQH58" s="35"/>
      <c r="BQI58" s="35"/>
      <c r="BQJ58" s="35"/>
      <c r="BQK58" s="35"/>
      <c r="BQO58" s="35"/>
      <c r="BQP58" s="35"/>
      <c r="BQQ58" s="35"/>
      <c r="BQR58" s="35"/>
      <c r="BQS58" s="35"/>
      <c r="BQW58" s="35"/>
      <c r="BQX58" s="35"/>
      <c r="BQY58" s="35"/>
      <c r="BQZ58" s="35"/>
      <c r="BRA58" s="35"/>
      <c r="BRE58" s="35"/>
      <c r="BRF58" s="35"/>
      <c r="BRG58" s="35"/>
      <c r="BRH58" s="35"/>
      <c r="BRI58" s="35"/>
      <c r="BRM58" s="35"/>
      <c r="BRN58" s="35"/>
      <c r="BRO58" s="35"/>
      <c r="BRP58" s="35"/>
      <c r="BRQ58" s="35"/>
      <c r="BRU58" s="35"/>
      <c r="BRV58" s="35"/>
      <c r="BRW58" s="35"/>
      <c r="BRX58" s="35"/>
      <c r="BRY58" s="35"/>
      <c r="BSC58" s="35"/>
      <c r="BSD58" s="35"/>
      <c r="BSE58" s="35"/>
      <c r="BSF58" s="35"/>
      <c r="BSG58" s="35"/>
      <c r="BSK58" s="35"/>
      <c r="BSL58" s="35"/>
      <c r="BSM58" s="35"/>
      <c r="BSN58" s="35"/>
      <c r="BSO58" s="35"/>
      <c r="BSS58" s="35"/>
      <c r="BST58" s="35"/>
      <c r="BSU58" s="35"/>
      <c r="BSV58" s="35"/>
      <c r="BSW58" s="35"/>
      <c r="BTA58" s="35"/>
      <c r="BTB58" s="35"/>
      <c r="BTC58" s="35"/>
      <c r="BTD58" s="35"/>
      <c r="BTE58" s="35"/>
      <c r="BTI58" s="35"/>
      <c r="BTJ58" s="35"/>
      <c r="BTK58" s="35"/>
      <c r="BTL58" s="35"/>
      <c r="BTM58" s="35"/>
      <c r="BTQ58" s="35"/>
      <c r="BTR58" s="35"/>
      <c r="BTS58" s="35"/>
      <c r="BTT58" s="35"/>
      <c r="BTU58" s="35"/>
      <c r="BTY58" s="35"/>
      <c r="BTZ58" s="35"/>
      <c r="BUA58" s="35"/>
      <c r="BUB58" s="35"/>
      <c r="BUC58" s="35"/>
      <c r="BUG58" s="35"/>
      <c r="BUH58" s="35"/>
      <c r="BUI58" s="35"/>
      <c r="BUJ58" s="35"/>
      <c r="BUK58" s="35"/>
      <c r="BUO58" s="35"/>
      <c r="BUP58" s="35"/>
      <c r="BUQ58" s="35"/>
      <c r="BUR58" s="35"/>
      <c r="BUS58" s="35"/>
      <c r="BUW58" s="35"/>
      <c r="BUX58" s="35"/>
      <c r="BUY58" s="35"/>
      <c r="BUZ58" s="35"/>
      <c r="BVA58" s="35"/>
      <c r="BVE58" s="35"/>
      <c r="BVF58" s="35"/>
      <c r="BVG58" s="35"/>
      <c r="BVH58" s="35"/>
      <c r="BVI58" s="35"/>
      <c r="BVM58" s="35"/>
      <c r="BVN58" s="35"/>
      <c r="BVO58" s="35"/>
      <c r="BVP58" s="35"/>
      <c r="BVQ58" s="35"/>
      <c r="BVU58" s="35"/>
      <c r="BVV58" s="35"/>
      <c r="BVW58" s="35"/>
      <c r="BVX58" s="35"/>
      <c r="BVY58" s="35"/>
      <c r="BWC58" s="35"/>
      <c r="BWD58" s="35"/>
      <c r="BWE58" s="35"/>
      <c r="BWF58" s="35"/>
      <c r="BWG58" s="35"/>
      <c r="BWK58" s="35"/>
      <c r="BWL58" s="35"/>
      <c r="BWM58" s="35"/>
      <c r="BWN58" s="35"/>
      <c r="BWO58" s="35"/>
      <c r="BWS58" s="35"/>
      <c r="BWT58" s="35"/>
      <c r="BWU58" s="35"/>
      <c r="BWV58" s="35"/>
      <c r="BWW58" s="35"/>
      <c r="BXA58" s="35"/>
      <c r="BXB58" s="35"/>
      <c r="BXC58" s="35"/>
      <c r="BXD58" s="35"/>
      <c r="BXE58" s="35"/>
      <c r="BXI58" s="35"/>
      <c r="BXJ58" s="35"/>
      <c r="BXK58" s="35"/>
      <c r="BXL58" s="35"/>
      <c r="BXM58" s="35"/>
      <c r="BXQ58" s="35"/>
      <c r="BXR58" s="35"/>
      <c r="BXS58" s="35"/>
      <c r="BXT58" s="35"/>
      <c r="BXU58" s="35"/>
      <c r="BXY58" s="35"/>
      <c r="BXZ58" s="35"/>
      <c r="BYA58" s="35"/>
      <c r="BYB58" s="35"/>
      <c r="BYC58" s="35"/>
      <c r="BYG58" s="35"/>
      <c r="BYH58" s="35"/>
      <c r="BYI58" s="35"/>
      <c r="BYJ58" s="35"/>
      <c r="BYK58" s="35"/>
      <c r="BYO58" s="35"/>
      <c r="BYP58" s="35"/>
      <c r="BYQ58" s="35"/>
      <c r="BYR58" s="35"/>
      <c r="BYS58" s="35"/>
      <c r="BYW58" s="35"/>
      <c r="BYX58" s="35"/>
      <c r="BYY58" s="35"/>
      <c r="BYZ58" s="35"/>
      <c r="BZA58" s="35"/>
      <c r="BZE58" s="35"/>
      <c r="BZF58" s="35"/>
      <c r="BZG58" s="35"/>
      <c r="BZH58" s="35"/>
      <c r="BZI58" s="35"/>
      <c r="BZM58" s="35"/>
      <c r="BZN58" s="35"/>
      <c r="BZO58" s="35"/>
      <c r="BZP58" s="35"/>
      <c r="BZQ58" s="35"/>
      <c r="BZU58" s="35"/>
      <c r="BZV58" s="35"/>
      <c r="BZW58" s="35"/>
      <c r="BZX58" s="35"/>
      <c r="BZY58" s="35"/>
      <c r="CAC58" s="35"/>
      <c r="CAD58" s="35"/>
      <c r="CAE58" s="35"/>
      <c r="CAF58" s="35"/>
      <c r="CAG58" s="35"/>
      <c r="CAK58" s="35"/>
      <c r="CAL58" s="35"/>
      <c r="CAM58" s="35"/>
      <c r="CAN58" s="35"/>
      <c r="CAO58" s="35"/>
      <c r="CAS58" s="35"/>
      <c r="CAT58" s="35"/>
      <c r="CAU58" s="35"/>
      <c r="CAV58" s="35"/>
      <c r="CAW58" s="35"/>
      <c r="CBA58" s="35"/>
      <c r="CBB58" s="35"/>
      <c r="CBC58" s="35"/>
      <c r="CBD58" s="35"/>
      <c r="CBE58" s="35"/>
      <c r="CBI58" s="35"/>
      <c r="CBJ58" s="35"/>
      <c r="CBK58" s="35"/>
      <c r="CBL58" s="35"/>
      <c r="CBM58" s="35"/>
      <c r="CBQ58" s="35"/>
      <c r="CBR58" s="35"/>
      <c r="CBS58" s="35"/>
      <c r="CBT58" s="35"/>
      <c r="CBU58" s="35"/>
      <c r="CBY58" s="35"/>
      <c r="CBZ58" s="35"/>
      <c r="CCA58" s="35"/>
      <c r="CCB58" s="35"/>
      <c r="CCC58" s="35"/>
      <c r="CCG58" s="35"/>
      <c r="CCH58" s="35"/>
      <c r="CCI58" s="35"/>
      <c r="CCJ58" s="35"/>
      <c r="CCK58" s="35"/>
      <c r="CCO58" s="35"/>
      <c r="CCP58" s="35"/>
      <c r="CCQ58" s="35"/>
      <c r="CCR58" s="35"/>
      <c r="CCS58" s="35"/>
      <c r="CCW58" s="35"/>
      <c r="CCX58" s="35"/>
      <c r="CCY58" s="35"/>
      <c r="CCZ58" s="35"/>
      <c r="CDA58" s="35"/>
      <c r="CDE58" s="35"/>
      <c r="CDF58" s="35"/>
      <c r="CDG58" s="35"/>
      <c r="CDH58" s="35"/>
      <c r="CDI58" s="35"/>
      <c r="CDM58" s="35"/>
      <c r="CDN58" s="35"/>
      <c r="CDO58" s="35"/>
      <c r="CDP58" s="35"/>
      <c r="CDQ58" s="35"/>
      <c r="CDU58" s="35"/>
      <c r="CDV58" s="35"/>
      <c r="CDW58" s="35"/>
      <c r="CDX58" s="35"/>
      <c r="CDY58" s="35"/>
      <c r="CEC58" s="35"/>
      <c r="CED58" s="35"/>
      <c r="CEE58" s="35"/>
      <c r="CEF58" s="35"/>
      <c r="CEG58" s="35"/>
      <c r="CEK58" s="35"/>
      <c r="CEL58" s="35"/>
      <c r="CEM58" s="35"/>
      <c r="CEN58" s="35"/>
      <c r="CEO58" s="35"/>
      <c r="CES58" s="35"/>
      <c r="CET58" s="35"/>
      <c r="CEU58" s="35"/>
      <c r="CEV58" s="35"/>
      <c r="CEW58" s="35"/>
      <c r="CFA58" s="35"/>
      <c r="CFB58" s="35"/>
      <c r="CFC58" s="35"/>
      <c r="CFD58" s="35"/>
      <c r="CFE58" s="35"/>
      <c r="CFI58" s="35"/>
      <c r="CFJ58" s="35"/>
      <c r="CFK58" s="35"/>
      <c r="CFL58" s="35"/>
      <c r="CFM58" s="35"/>
      <c r="CFQ58" s="35"/>
      <c r="CFR58" s="35"/>
      <c r="CFS58" s="35"/>
      <c r="CFT58" s="35"/>
      <c r="CFU58" s="35"/>
      <c r="CFY58" s="35"/>
      <c r="CFZ58" s="35"/>
      <c r="CGA58" s="35"/>
      <c r="CGB58" s="35"/>
      <c r="CGC58" s="35"/>
      <c r="CGG58" s="35"/>
      <c r="CGH58" s="35"/>
      <c r="CGI58" s="35"/>
      <c r="CGJ58" s="35"/>
      <c r="CGK58" s="35"/>
      <c r="CGO58" s="35"/>
      <c r="CGP58" s="35"/>
      <c r="CGQ58" s="35"/>
      <c r="CGR58" s="35"/>
      <c r="CGS58" s="35"/>
      <c r="CGW58" s="35"/>
      <c r="CGX58" s="35"/>
      <c r="CGY58" s="35"/>
      <c r="CGZ58" s="35"/>
      <c r="CHA58" s="35"/>
      <c r="CHE58" s="35"/>
      <c r="CHF58" s="35"/>
      <c r="CHG58" s="35"/>
      <c r="CHH58" s="35"/>
      <c r="CHI58" s="35"/>
      <c r="CHM58" s="35"/>
      <c r="CHN58" s="35"/>
      <c r="CHO58" s="35"/>
      <c r="CHP58" s="35"/>
      <c r="CHQ58" s="35"/>
      <c r="CHU58" s="35"/>
      <c r="CHV58" s="35"/>
      <c r="CHW58" s="35"/>
      <c r="CHX58" s="35"/>
      <c r="CHY58" s="35"/>
      <c r="CIC58" s="35"/>
      <c r="CID58" s="35"/>
      <c r="CIE58" s="35"/>
      <c r="CIF58" s="35"/>
      <c r="CIG58" s="35"/>
      <c r="CIK58" s="35"/>
      <c r="CIL58" s="35"/>
      <c r="CIM58" s="35"/>
      <c r="CIN58" s="35"/>
      <c r="CIO58" s="35"/>
      <c r="CIS58" s="35"/>
      <c r="CIT58" s="35"/>
      <c r="CIU58" s="35"/>
      <c r="CIV58" s="35"/>
      <c r="CIW58" s="35"/>
      <c r="CJA58" s="35"/>
      <c r="CJB58" s="35"/>
      <c r="CJC58" s="35"/>
      <c r="CJD58" s="35"/>
      <c r="CJE58" s="35"/>
      <c r="CJI58" s="35"/>
      <c r="CJJ58" s="35"/>
      <c r="CJK58" s="35"/>
      <c r="CJL58" s="35"/>
      <c r="CJM58" s="35"/>
      <c r="CJQ58" s="35"/>
      <c r="CJR58" s="35"/>
      <c r="CJS58" s="35"/>
      <c r="CJT58" s="35"/>
      <c r="CJU58" s="35"/>
      <c r="CJY58" s="35"/>
      <c r="CJZ58" s="35"/>
      <c r="CKA58" s="35"/>
      <c r="CKB58" s="35"/>
      <c r="CKC58" s="35"/>
      <c r="CKG58" s="35"/>
      <c r="CKH58" s="35"/>
      <c r="CKI58" s="35"/>
      <c r="CKJ58" s="35"/>
      <c r="CKK58" s="35"/>
      <c r="CKO58" s="35"/>
      <c r="CKP58" s="35"/>
      <c r="CKQ58" s="35"/>
      <c r="CKR58" s="35"/>
      <c r="CKS58" s="35"/>
      <c r="CKW58" s="35"/>
      <c r="CKX58" s="35"/>
      <c r="CKY58" s="35"/>
      <c r="CKZ58" s="35"/>
      <c r="CLA58" s="35"/>
      <c r="CLE58" s="35"/>
      <c r="CLF58" s="35"/>
      <c r="CLG58" s="35"/>
      <c r="CLH58" s="35"/>
      <c r="CLI58" s="35"/>
      <c r="CLM58" s="35"/>
      <c r="CLN58" s="35"/>
      <c r="CLO58" s="35"/>
      <c r="CLP58" s="35"/>
      <c r="CLQ58" s="35"/>
      <c r="CLU58" s="35"/>
      <c r="CLV58" s="35"/>
      <c r="CLW58" s="35"/>
      <c r="CLX58" s="35"/>
      <c r="CLY58" s="35"/>
      <c r="CMC58" s="35"/>
      <c r="CMD58" s="35"/>
      <c r="CME58" s="35"/>
      <c r="CMF58" s="35"/>
      <c r="CMG58" s="35"/>
      <c r="CMK58" s="35"/>
      <c r="CML58" s="35"/>
      <c r="CMM58" s="35"/>
      <c r="CMN58" s="35"/>
      <c r="CMO58" s="35"/>
      <c r="CMS58" s="35"/>
      <c r="CMT58" s="35"/>
      <c r="CMU58" s="35"/>
      <c r="CMV58" s="35"/>
      <c r="CMW58" s="35"/>
      <c r="CNA58" s="35"/>
      <c r="CNB58" s="35"/>
      <c r="CNC58" s="35"/>
      <c r="CND58" s="35"/>
      <c r="CNE58" s="35"/>
      <c r="CNI58" s="35"/>
      <c r="CNJ58" s="35"/>
      <c r="CNK58" s="35"/>
      <c r="CNL58" s="35"/>
      <c r="CNM58" s="35"/>
      <c r="CNQ58" s="35"/>
      <c r="CNR58" s="35"/>
      <c r="CNS58" s="35"/>
      <c r="CNT58" s="35"/>
      <c r="CNU58" s="35"/>
      <c r="CNY58" s="35"/>
      <c r="CNZ58" s="35"/>
      <c r="COA58" s="35"/>
      <c r="COB58" s="35"/>
      <c r="COC58" s="35"/>
      <c r="COG58" s="35"/>
      <c r="COH58" s="35"/>
      <c r="COI58" s="35"/>
      <c r="COJ58" s="35"/>
      <c r="COK58" s="35"/>
      <c r="COO58" s="35"/>
      <c r="COP58" s="35"/>
      <c r="COQ58" s="35"/>
      <c r="COR58" s="35"/>
      <c r="COS58" s="35"/>
      <c r="COW58" s="35"/>
      <c r="COX58" s="35"/>
      <c r="COY58" s="35"/>
      <c r="COZ58" s="35"/>
      <c r="CPA58" s="35"/>
      <c r="CPE58" s="35"/>
      <c r="CPF58" s="35"/>
      <c r="CPG58" s="35"/>
      <c r="CPH58" s="35"/>
      <c r="CPI58" s="35"/>
      <c r="CPM58" s="35"/>
      <c r="CPN58" s="35"/>
      <c r="CPO58" s="35"/>
      <c r="CPP58" s="35"/>
      <c r="CPQ58" s="35"/>
      <c r="CPU58" s="35"/>
      <c r="CPV58" s="35"/>
      <c r="CPW58" s="35"/>
      <c r="CPX58" s="35"/>
      <c r="CPY58" s="35"/>
      <c r="CQC58" s="35"/>
      <c r="CQD58" s="35"/>
      <c r="CQE58" s="35"/>
      <c r="CQF58" s="35"/>
      <c r="CQG58" s="35"/>
      <c r="CQK58" s="35"/>
      <c r="CQL58" s="35"/>
      <c r="CQM58" s="35"/>
      <c r="CQN58" s="35"/>
      <c r="CQO58" s="35"/>
      <c r="CQS58" s="35"/>
      <c r="CQT58" s="35"/>
      <c r="CQU58" s="35"/>
      <c r="CQV58" s="35"/>
      <c r="CQW58" s="35"/>
      <c r="CRA58" s="35"/>
      <c r="CRB58" s="35"/>
      <c r="CRC58" s="35"/>
      <c r="CRD58" s="35"/>
      <c r="CRE58" s="35"/>
      <c r="CRI58" s="35"/>
      <c r="CRJ58" s="35"/>
      <c r="CRK58" s="35"/>
      <c r="CRL58" s="35"/>
      <c r="CRM58" s="35"/>
      <c r="CRQ58" s="35"/>
      <c r="CRR58" s="35"/>
      <c r="CRS58" s="35"/>
      <c r="CRT58" s="35"/>
      <c r="CRU58" s="35"/>
      <c r="CRY58" s="35"/>
      <c r="CRZ58" s="35"/>
      <c r="CSA58" s="35"/>
      <c r="CSB58" s="35"/>
      <c r="CSC58" s="35"/>
      <c r="CSG58" s="35"/>
      <c r="CSH58" s="35"/>
      <c r="CSI58" s="35"/>
      <c r="CSJ58" s="35"/>
      <c r="CSK58" s="35"/>
      <c r="CSO58" s="35"/>
      <c r="CSP58" s="35"/>
      <c r="CSQ58" s="35"/>
      <c r="CSR58" s="35"/>
      <c r="CSS58" s="35"/>
      <c r="CSW58" s="35"/>
      <c r="CSX58" s="35"/>
      <c r="CSY58" s="35"/>
      <c r="CSZ58" s="35"/>
      <c r="CTA58" s="35"/>
      <c r="CTE58" s="35"/>
      <c r="CTF58" s="35"/>
      <c r="CTG58" s="35"/>
      <c r="CTH58" s="35"/>
      <c r="CTI58" s="35"/>
      <c r="CTM58" s="35"/>
      <c r="CTN58" s="35"/>
      <c r="CTO58" s="35"/>
      <c r="CTP58" s="35"/>
      <c r="CTQ58" s="35"/>
      <c r="CTU58" s="35"/>
      <c r="CTV58" s="35"/>
      <c r="CTW58" s="35"/>
      <c r="CTX58" s="35"/>
      <c r="CTY58" s="35"/>
      <c r="CUC58" s="35"/>
      <c r="CUD58" s="35"/>
      <c r="CUE58" s="35"/>
      <c r="CUF58" s="35"/>
      <c r="CUG58" s="35"/>
      <c r="CUK58" s="35"/>
      <c r="CUL58" s="35"/>
      <c r="CUM58" s="35"/>
      <c r="CUN58" s="35"/>
      <c r="CUO58" s="35"/>
      <c r="CUS58" s="35"/>
      <c r="CUT58" s="35"/>
      <c r="CUU58" s="35"/>
      <c r="CUV58" s="35"/>
      <c r="CUW58" s="35"/>
      <c r="CVA58" s="35"/>
      <c r="CVB58" s="35"/>
      <c r="CVC58" s="35"/>
      <c r="CVD58" s="35"/>
      <c r="CVE58" s="35"/>
      <c r="CVI58" s="35"/>
      <c r="CVJ58" s="35"/>
      <c r="CVK58" s="35"/>
      <c r="CVL58" s="35"/>
      <c r="CVM58" s="35"/>
      <c r="CVQ58" s="35"/>
      <c r="CVR58" s="35"/>
      <c r="CVS58" s="35"/>
      <c r="CVT58" s="35"/>
      <c r="CVU58" s="35"/>
      <c r="CVY58" s="35"/>
      <c r="CVZ58" s="35"/>
      <c r="CWA58" s="35"/>
      <c r="CWB58" s="35"/>
      <c r="CWC58" s="35"/>
      <c r="CWG58" s="35"/>
      <c r="CWH58" s="35"/>
      <c r="CWI58" s="35"/>
      <c r="CWJ58" s="35"/>
      <c r="CWK58" s="35"/>
      <c r="CWO58" s="35"/>
      <c r="CWP58" s="35"/>
      <c r="CWQ58" s="35"/>
      <c r="CWR58" s="35"/>
      <c r="CWS58" s="35"/>
      <c r="CWW58" s="35"/>
      <c r="CWX58" s="35"/>
      <c r="CWY58" s="35"/>
      <c r="CWZ58" s="35"/>
      <c r="CXA58" s="35"/>
      <c r="CXE58" s="35"/>
      <c r="CXF58" s="35"/>
      <c r="CXG58" s="35"/>
      <c r="CXH58" s="35"/>
      <c r="CXI58" s="35"/>
      <c r="CXM58" s="35"/>
      <c r="CXN58" s="35"/>
      <c r="CXO58" s="35"/>
      <c r="CXP58" s="35"/>
      <c r="CXQ58" s="35"/>
      <c r="CXU58" s="35"/>
      <c r="CXV58" s="35"/>
      <c r="CXW58" s="35"/>
      <c r="CXX58" s="35"/>
      <c r="CXY58" s="35"/>
      <c r="CYC58" s="35"/>
      <c r="CYD58" s="35"/>
      <c r="CYE58" s="35"/>
      <c r="CYF58" s="35"/>
      <c r="CYG58" s="35"/>
      <c r="CYK58" s="35"/>
      <c r="CYL58" s="35"/>
      <c r="CYM58" s="35"/>
      <c r="CYN58" s="35"/>
      <c r="CYO58" s="35"/>
      <c r="CYS58" s="35"/>
      <c r="CYT58" s="35"/>
      <c r="CYU58" s="35"/>
      <c r="CYV58" s="35"/>
      <c r="CYW58" s="35"/>
      <c r="CZA58" s="35"/>
      <c r="CZB58" s="35"/>
      <c r="CZC58" s="35"/>
      <c r="CZD58" s="35"/>
      <c r="CZE58" s="35"/>
      <c r="CZI58" s="35"/>
      <c r="CZJ58" s="35"/>
      <c r="CZK58" s="35"/>
      <c r="CZL58" s="35"/>
      <c r="CZM58" s="35"/>
      <c r="CZQ58" s="35"/>
      <c r="CZR58" s="35"/>
      <c r="CZS58" s="35"/>
      <c r="CZT58" s="35"/>
      <c r="CZU58" s="35"/>
      <c r="CZY58" s="35"/>
      <c r="CZZ58" s="35"/>
      <c r="DAA58" s="35"/>
      <c r="DAB58" s="35"/>
      <c r="DAC58" s="35"/>
      <c r="DAG58" s="35"/>
      <c r="DAH58" s="35"/>
      <c r="DAI58" s="35"/>
      <c r="DAJ58" s="35"/>
      <c r="DAK58" s="35"/>
      <c r="DAO58" s="35"/>
      <c r="DAP58" s="35"/>
      <c r="DAQ58" s="35"/>
      <c r="DAR58" s="35"/>
      <c r="DAS58" s="35"/>
      <c r="DAW58" s="35"/>
      <c r="DAX58" s="35"/>
      <c r="DAY58" s="35"/>
      <c r="DAZ58" s="35"/>
      <c r="DBA58" s="35"/>
      <c r="DBE58" s="35"/>
      <c r="DBF58" s="35"/>
      <c r="DBG58" s="35"/>
      <c r="DBH58" s="35"/>
      <c r="DBI58" s="35"/>
      <c r="DBM58" s="35"/>
      <c r="DBN58" s="35"/>
      <c r="DBO58" s="35"/>
      <c r="DBP58" s="35"/>
      <c r="DBQ58" s="35"/>
      <c r="DBU58" s="35"/>
      <c r="DBV58" s="35"/>
      <c r="DBW58" s="35"/>
      <c r="DBX58" s="35"/>
      <c r="DBY58" s="35"/>
      <c r="DCC58" s="35"/>
      <c r="DCD58" s="35"/>
      <c r="DCE58" s="35"/>
      <c r="DCF58" s="35"/>
      <c r="DCG58" s="35"/>
      <c r="DCK58" s="35"/>
      <c r="DCL58" s="35"/>
      <c r="DCM58" s="35"/>
      <c r="DCN58" s="35"/>
      <c r="DCO58" s="35"/>
      <c r="DCS58" s="35"/>
      <c r="DCT58" s="35"/>
      <c r="DCU58" s="35"/>
      <c r="DCV58" s="35"/>
      <c r="DCW58" s="35"/>
      <c r="DDA58" s="35"/>
      <c r="DDB58" s="35"/>
      <c r="DDC58" s="35"/>
      <c r="DDD58" s="35"/>
      <c r="DDE58" s="35"/>
      <c r="DDI58" s="35"/>
      <c r="DDJ58" s="35"/>
      <c r="DDK58" s="35"/>
      <c r="DDL58" s="35"/>
      <c r="DDM58" s="35"/>
      <c r="DDQ58" s="35"/>
      <c r="DDR58" s="35"/>
      <c r="DDS58" s="35"/>
      <c r="DDT58" s="35"/>
      <c r="DDU58" s="35"/>
      <c r="DDY58" s="35"/>
      <c r="DDZ58" s="35"/>
      <c r="DEA58" s="35"/>
      <c r="DEB58" s="35"/>
      <c r="DEC58" s="35"/>
      <c r="DEG58" s="35"/>
      <c r="DEH58" s="35"/>
      <c r="DEI58" s="35"/>
      <c r="DEJ58" s="35"/>
      <c r="DEK58" s="35"/>
      <c r="DEO58" s="35"/>
      <c r="DEP58" s="35"/>
      <c r="DEQ58" s="35"/>
      <c r="DER58" s="35"/>
      <c r="DES58" s="35"/>
      <c r="DEW58" s="35"/>
      <c r="DEX58" s="35"/>
      <c r="DEY58" s="35"/>
      <c r="DEZ58" s="35"/>
      <c r="DFA58" s="35"/>
      <c r="DFE58" s="35"/>
      <c r="DFF58" s="35"/>
      <c r="DFG58" s="35"/>
      <c r="DFH58" s="35"/>
      <c r="DFI58" s="35"/>
      <c r="DFM58" s="35"/>
      <c r="DFN58" s="35"/>
      <c r="DFO58" s="35"/>
      <c r="DFP58" s="35"/>
      <c r="DFQ58" s="35"/>
      <c r="DFU58" s="35"/>
      <c r="DFV58" s="35"/>
      <c r="DFW58" s="35"/>
      <c r="DFX58" s="35"/>
      <c r="DFY58" s="35"/>
      <c r="DGC58" s="35"/>
      <c r="DGD58" s="35"/>
      <c r="DGE58" s="35"/>
      <c r="DGF58" s="35"/>
      <c r="DGG58" s="35"/>
      <c r="DGK58" s="35"/>
      <c r="DGL58" s="35"/>
      <c r="DGM58" s="35"/>
      <c r="DGN58" s="35"/>
      <c r="DGO58" s="35"/>
      <c r="DGS58" s="35"/>
      <c r="DGT58" s="35"/>
      <c r="DGU58" s="35"/>
      <c r="DGV58" s="35"/>
      <c r="DGW58" s="35"/>
      <c r="DHA58" s="35"/>
      <c r="DHB58" s="35"/>
      <c r="DHC58" s="35"/>
      <c r="DHD58" s="35"/>
      <c r="DHE58" s="35"/>
      <c r="DHI58" s="35"/>
      <c r="DHJ58" s="35"/>
      <c r="DHK58" s="35"/>
      <c r="DHL58" s="35"/>
      <c r="DHM58" s="35"/>
      <c r="DHQ58" s="35"/>
      <c r="DHR58" s="35"/>
      <c r="DHS58" s="35"/>
      <c r="DHT58" s="35"/>
      <c r="DHU58" s="35"/>
      <c r="DHY58" s="35"/>
      <c r="DHZ58" s="35"/>
      <c r="DIA58" s="35"/>
      <c r="DIB58" s="35"/>
      <c r="DIC58" s="35"/>
      <c r="DIG58" s="35"/>
      <c r="DIH58" s="35"/>
      <c r="DII58" s="35"/>
      <c r="DIJ58" s="35"/>
      <c r="DIK58" s="35"/>
      <c r="DIO58" s="35"/>
      <c r="DIP58" s="35"/>
      <c r="DIQ58" s="35"/>
      <c r="DIR58" s="35"/>
      <c r="DIS58" s="35"/>
      <c r="DIW58" s="35"/>
      <c r="DIX58" s="35"/>
      <c r="DIY58" s="35"/>
      <c r="DIZ58" s="35"/>
      <c r="DJA58" s="35"/>
      <c r="DJE58" s="35"/>
      <c r="DJF58" s="35"/>
      <c r="DJG58" s="35"/>
      <c r="DJH58" s="35"/>
      <c r="DJI58" s="35"/>
      <c r="DJM58" s="35"/>
      <c r="DJN58" s="35"/>
      <c r="DJO58" s="35"/>
      <c r="DJP58" s="35"/>
      <c r="DJQ58" s="35"/>
      <c r="DJU58" s="35"/>
      <c r="DJV58" s="35"/>
      <c r="DJW58" s="35"/>
      <c r="DJX58" s="35"/>
      <c r="DJY58" s="35"/>
      <c r="DKC58" s="35"/>
      <c r="DKD58" s="35"/>
      <c r="DKE58" s="35"/>
      <c r="DKF58" s="35"/>
      <c r="DKG58" s="35"/>
      <c r="DKK58" s="35"/>
      <c r="DKL58" s="35"/>
      <c r="DKM58" s="35"/>
      <c r="DKN58" s="35"/>
      <c r="DKO58" s="35"/>
      <c r="DKS58" s="35"/>
      <c r="DKT58" s="35"/>
      <c r="DKU58" s="35"/>
      <c r="DKV58" s="35"/>
      <c r="DKW58" s="35"/>
      <c r="DLA58" s="35"/>
      <c r="DLB58" s="35"/>
      <c r="DLC58" s="35"/>
      <c r="DLD58" s="35"/>
      <c r="DLE58" s="35"/>
      <c r="DLI58" s="35"/>
      <c r="DLJ58" s="35"/>
      <c r="DLK58" s="35"/>
      <c r="DLL58" s="35"/>
      <c r="DLM58" s="35"/>
      <c r="DLQ58" s="35"/>
      <c r="DLR58" s="35"/>
      <c r="DLS58" s="35"/>
      <c r="DLT58" s="35"/>
      <c r="DLU58" s="35"/>
      <c r="DLY58" s="35"/>
      <c r="DLZ58" s="35"/>
      <c r="DMA58" s="35"/>
      <c r="DMB58" s="35"/>
      <c r="DMC58" s="35"/>
      <c r="DMG58" s="35"/>
      <c r="DMH58" s="35"/>
      <c r="DMI58" s="35"/>
      <c r="DMJ58" s="35"/>
      <c r="DMK58" s="35"/>
      <c r="DMO58" s="35"/>
      <c r="DMP58" s="35"/>
      <c r="DMQ58" s="35"/>
      <c r="DMR58" s="35"/>
      <c r="DMS58" s="35"/>
      <c r="DMW58" s="35"/>
      <c r="DMX58" s="35"/>
      <c r="DMY58" s="35"/>
      <c r="DMZ58" s="35"/>
      <c r="DNA58" s="35"/>
      <c r="DNE58" s="35"/>
      <c r="DNF58" s="35"/>
      <c r="DNG58" s="35"/>
      <c r="DNH58" s="35"/>
      <c r="DNI58" s="35"/>
      <c r="DNM58" s="35"/>
      <c r="DNN58" s="35"/>
      <c r="DNO58" s="35"/>
      <c r="DNP58" s="35"/>
      <c r="DNQ58" s="35"/>
      <c r="DNU58" s="35"/>
      <c r="DNV58" s="35"/>
      <c r="DNW58" s="35"/>
      <c r="DNX58" s="35"/>
      <c r="DNY58" s="35"/>
      <c r="DOC58" s="35"/>
      <c r="DOD58" s="35"/>
      <c r="DOE58" s="35"/>
      <c r="DOF58" s="35"/>
      <c r="DOG58" s="35"/>
      <c r="DOK58" s="35"/>
      <c r="DOL58" s="35"/>
      <c r="DOM58" s="35"/>
      <c r="DON58" s="35"/>
      <c r="DOO58" s="35"/>
      <c r="DOS58" s="35"/>
      <c r="DOT58" s="35"/>
      <c r="DOU58" s="35"/>
      <c r="DOV58" s="35"/>
      <c r="DOW58" s="35"/>
      <c r="DPA58" s="35"/>
      <c r="DPB58" s="35"/>
      <c r="DPC58" s="35"/>
      <c r="DPD58" s="35"/>
      <c r="DPE58" s="35"/>
      <c r="DPI58" s="35"/>
      <c r="DPJ58" s="35"/>
      <c r="DPK58" s="35"/>
      <c r="DPL58" s="35"/>
      <c r="DPM58" s="35"/>
      <c r="DPQ58" s="35"/>
      <c r="DPR58" s="35"/>
      <c r="DPS58" s="35"/>
      <c r="DPT58" s="35"/>
      <c r="DPU58" s="35"/>
      <c r="DPY58" s="35"/>
      <c r="DPZ58" s="35"/>
      <c r="DQA58" s="35"/>
      <c r="DQB58" s="35"/>
      <c r="DQC58" s="35"/>
      <c r="DQG58" s="35"/>
      <c r="DQH58" s="35"/>
      <c r="DQI58" s="35"/>
      <c r="DQJ58" s="35"/>
      <c r="DQK58" s="35"/>
      <c r="DQO58" s="35"/>
      <c r="DQP58" s="35"/>
      <c r="DQQ58" s="35"/>
      <c r="DQR58" s="35"/>
      <c r="DQS58" s="35"/>
      <c r="DQW58" s="35"/>
      <c r="DQX58" s="35"/>
      <c r="DQY58" s="35"/>
      <c r="DQZ58" s="35"/>
      <c r="DRA58" s="35"/>
      <c r="DRE58" s="35"/>
      <c r="DRF58" s="35"/>
      <c r="DRG58" s="35"/>
      <c r="DRH58" s="35"/>
      <c r="DRI58" s="35"/>
      <c r="DRM58" s="35"/>
      <c r="DRN58" s="35"/>
      <c r="DRO58" s="35"/>
      <c r="DRP58" s="35"/>
      <c r="DRQ58" s="35"/>
      <c r="DRU58" s="35"/>
      <c r="DRV58" s="35"/>
      <c r="DRW58" s="35"/>
      <c r="DRX58" s="35"/>
      <c r="DRY58" s="35"/>
      <c r="DSC58" s="35"/>
      <c r="DSD58" s="35"/>
      <c r="DSE58" s="35"/>
      <c r="DSF58" s="35"/>
      <c r="DSG58" s="35"/>
      <c r="DSK58" s="35"/>
      <c r="DSL58" s="35"/>
      <c r="DSM58" s="35"/>
      <c r="DSN58" s="35"/>
      <c r="DSO58" s="35"/>
      <c r="DSS58" s="35"/>
      <c r="DST58" s="35"/>
      <c r="DSU58" s="35"/>
      <c r="DSV58" s="35"/>
      <c r="DSW58" s="35"/>
      <c r="DTA58" s="35"/>
      <c r="DTB58" s="35"/>
      <c r="DTC58" s="35"/>
      <c r="DTD58" s="35"/>
      <c r="DTE58" s="35"/>
      <c r="DTI58" s="35"/>
      <c r="DTJ58" s="35"/>
      <c r="DTK58" s="35"/>
      <c r="DTL58" s="35"/>
      <c r="DTM58" s="35"/>
      <c r="DTQ58" s="35"/>
      <c r="DTR58" s="35"/>
      <c r="DTS58" s="35"/>
      <c r="DTT58" s="35"/>
      <c r="DTU58" s="35"/>
      <c r="DTY58" s="35"/>
      <c r="DTZ58" s="35"/>
      <c r="DUA58" s="35"/>
      <c r="DUB58" s="35"/>
      <c r="DUC58" s="35"/>
      <c r="DUG58" s="35"/>
      <c r="DUH58" s="35"/>
      <c r="DUI58" s="35"/>
      <c r="DUJ58" s="35"/>
      <c r="DUK58" s="35"/>
      <c r="DUO58" s="35"/>
      <c r="DUP58" s="35"/>
      <c r="DUQ58" s="35"/>
      <c r="DUR58" s="35"/>
      <c r="DUS58" s="35"/>
      <c r="DUW58" s="35"/>
      <c r="DUX58" s="35"/>
      <c r="DUY58" s="35"/>
      <c r="DUZ58" s="35"/>
      <c r="DVA58" s="35"/>
      <c r="DVE58" s="35"/>
      <c r="DVF58" s="35"/>
      <c r="DVG58" s="35"/>
      <c r="DVH58" s="35"/>
      <c r="DVI58" s="35"/>
      <c r="DVM58" s="35"/>
      <c r="DVN58" s="35"/>
      <c r="DVO58" s="35"/>
      <c r="DVP58" s="35"/>
      <c r="DVQ58" s="35"/>
      <c r="DVU58" s="35"/>
      <c r="DVV58" s="35"/>
      <c r="DVW58" s="35"/>
      <c r="DVX58" s="35"/>
      <c r="DVY58" s="35"/>
      <c r="DWC58" s="35"/>
      <c r="DWD58" s="35"/>
      <c r="DWE58" s="35"/>
      <c r="DWF58" s="35"/>
      <c r="DWG58" s="35"/>
      <c r="DWK58" s="35"/>
      <c r="DWL58" s="35"/>
      <c r="DWM58" s="35"/>
      <c r="DWN58" s="35"/>
      <c r="DWO58" s="35"/>
      <c r="DWS58" s="35"/>
      <c r="DWT58" s="35"/>
      <c r="DWU58" s="35"/>
      <c r="DWV58" s="35"/>
      <c r="DWW58" s="35"/>
      <c r="DXA58" s="35"/>
      <c r="DXB58" s="35"/>
      <c r="DXC58" s="35"/>
      <c r="DXD58" s="35"/>
      <c r="DXE58" s="35"/>
      <c r="DXI58" s="35"/>
      <c r="DXJ58" s="35"/>
      <c r="DXK58" s="35"/>
      <c r="DXL58" s="35"/>
      <c r="DXM58" s="35"/>
      <c r="DXQ58" s="35"/>
      <c r="DXR58" s="35"/>
      <c r="DXS58" s="35"/>
      <c r="DXT58" s="35"/>
      <c r="DXU58" s="35"/>
      <c r="DXY58" s="35"/>
      <c r="DXZ58" s="35"/>
      <c r="DYA58" s="35"/>
      <c r="DYB58" s="35"/>
      <c r="DYC58" s="35"/>
      <c r="DYG58" s="35"/>
      <c r="DYH58" s="35"/>
      <c r="DYI58" s="35"/>
      <c r="DYJ58" s="35"/>
      <c r="DYK58" s="35"/>
      <c r="DYO58" s="35"/>
      <c r="DYP58" s="35"/>
      <c r="DYQ58" s="35"/>
      <c r="DYR58" s="35"/>
      <c r="DYS58" s="35"/>
      <c r="DYW58" s="35"/>
      <c r="DYX58" s="35"/>
      <c r="DYY58" s="35"/>
      <c r="DYZ58" s="35"/>
      <c r="DZA58" s="35"/>
      <c r="DZE58" s="35"/>
      <c r="DZF58" s="35"/>
      <c r="DZG58" s="35"/>
      <c r="DZH58" s="35"/>
      <c r="DZI58" s="35"/>
      <c r="DZM58" s="35"/>
      <c r="DZN58" s="35"/>
      <c r="DZO58" s="35"/>
      <c r="DZP58" s="35"/>
      <c r="DZQ58" s="35"/>
      <c r="DZU58" s="35"/>
      <c r="DZV58" s="35"/>
      <c r="DZW58" s="35"/>
      <c r="DZX58" s="35"/>
      <c r="DZY58" s="35"/>
      <c r="EAC58" s="35"/>
      <c r="EAD58" s="35"/>
      <c r="EAE58" s="35"/>
      <c r="EAF58" s="35"/>
      <c r="EAG58" s="35"/>
      <c r="EAK58" s="35"/>
      <c r="EAL58" s="35"/>
      <c r="EAM58" s="35"/>
      <c r="EAN58" s="35"/>
      <c r="EAO58" s="35"/>
      <c r="EAS58" s="35"/>
      <c r="EAT58" s="35"/>
      <c r="EAU58" s="35"/>
      <c r="EAV58" s="35"/>
      <c r="EAW58" s="35"/>
      <c r="EBA58" s="35"/>
      <c r="EBB58" s="35"/>
      <c r="EBC58" s="35"/>
      <c r="EBD58" s="35"/>
      <c r="EBE58" s="35"/>
      <c r="EBI58" s="35"/>
      <c r="EBJ58" s="35"/>
      <c r="EBK58" s="35"/>
      <c r="EBL58" s="35"/>
      <c r="EBM58" s="35"/>
      <c r="EBQ58" s="35"/>
      <c r="EBR58" s="35"/>
      <c r="EBS58" s="35"/>
      <c r="EBT58" s="35"/>
      <c r="EBU58" s="35"/>
      <c r="EBY58" s="35"/>
      <c r="EBZ58" s="35"/>
      <c r="ECA58" s="35"/>
      <c r="ECB58" s="35"/>
      <c r="ECC58" s="35"/>
      <c r="ECG58" s="35"/>
      <c r="ECH58" s="35"/>
      <c r="ECI58" s="35"/>
      <c r="ECJ58" s="35"/>
      <c r="ECK58" s="35"/>
      <c r="ECO58" s="35"/>
      <c r="ECP58" s="35"/>
      <c r="ECQ58" s="35"/>
      <c r="ECR58" s="35"/>
      <c r="ECS58" s="35"/>
      <c r="ECW58" s="35"/>
      <c r="ECX58" s="35"/>
      <c r="ECY58" s="35"/>
      <c r="ECZ58" s="35"/>
      <c r="EDA58" s="35"/>
      <c r="EDE58" s="35"/>
      <c r="EDF58" s="35"/>
      <c r="EDG58" s="35"/>
      <c r="EDH58" s="35"/>
      <c r="EDI58" s="35"/>
      <c r="EDM58" s="35"/>
      <c r="EDN58" s="35"/>
      <c r="EDO58" s="35"/>
      <c r="EDP58" s="35"/>
      <c r="EDQ58" s="35"/>
      <c r="EDU58" s="35"/>
      <c r="EDV58" s="35"/>
      <c r="EDW58" s="35"/>
      <c r="EDX58" s="35"/>
      <c r="EDY58" s="35"/>
      <c r="EEC58" s="35"/>
      <c r="EED58" s="35"/>
      <c r="EEE58" s="35"/>
      <c r="EEF58" s="35"/>
      <c r="EEG58" s="35"/>
      <c r="EEK58" s="35"/>
      <c r="EEL58" s="35"/>
      <c r="EEM58" s="35"/>
      <c r="EEN58" s="35"/>
      <c r="EEO58" s="35"/>
      <c r="EES58" s="35"/>
      <c r="EET58" s="35"/>
      <c r="EEU58" s="35"/>
      <c r="EEV58" s="35"/>
      <c r="EEW58" s="35"/>
      <c r="EFA58" s="35"/>
      <c r="EFB58" s="35"/>
      <c r="EFC58" s="35"/>
      <c r="EFD58" s="35"/>
      <c r="EFE58" s="35"/>
      <c r="EFI58" s="35"/>
      <c r="EFJ58" s="35"/>
      <c r="EFK58" s="35"/>
      <c r="EFL58" s="35"/>
      <c r="EFM58" s="35"/>
      <c r="EFQ58" s="35"/>
      <c r="EFR58" s="35"/>
      <c r="EFS58" s="35"/>
      <c r="EFT58" s="35"/>
      <c r="EFU58" s="35"/>
      <c r="EFY58" s="35"/>
      <c r="EFZ58" s="35"/>
      <c r="EGA58" s="35"/>
      <c r="EGB58" s="35"/>
      <c r="EGC58" s="35"/>
      <c r="EGG58" s="35"/>
      <c r="EGH58" s="35"/>
      <c r="EGI58" s="35"/>
      <c r="EGJ58" s="35"/>
      <c r="EGK58" s="35"/>
      <c r="EGO58" s="35"/>
      <c r="EGP58" s="35"/>
      <c r="EGQ58" s="35"/>
      <c r="EGR58" s="35"/>
      <c r="EGS58" s="35"/>
      <c r="EGW58" s="35"/>
      <c r="EGX58" s="35"/>
      <c r="EGY58" s="35"/>
      <c r="EGZ58" s="35"/>
      <c r="EHA58" s="35"/>
      <c r="EHE58" s="35"/>
      <c r="EHF58" s="35"/>
      <c r="EHG58" s="35"/>
      <c r="EHH58" s="35"/>
      <c r="EHI58" s="35"/>
      <c r="EHM58" s="35"/>
      <c r="EHN58" s="35"/>
      <c r="EHO58" s="35"/>
      <c r="EHP58" s="35"/>
      <c r="EHQ58" s="35"/>
      <c r="EHU58" s="35"/>
      <c r="EHV58" s="35"/>
      <c r="EHW58" s="35"/>
      <c r="EHX58" s="35"/>
      <c r="EHY58" s="35"/>
      <c r="EIC58" s="35"/>
      <c r="EID58" s="35"/>
      <c r="EIE58" s="35"/>
      <c r="EIF58" s="35"/>
      <c r="EIG58" s="35"/>
      <c r="EIK58" s="35"/>
      <c r="EIL58" s="35"/>
      <c r="EIM58" s="35"/>
      <c r="EIN58" s="35"/>
      <c r="EIO58" s="35"/>
      <c r="EIS58" s="35"/>
      <c r="EIT58" s="35"/>
      <c r="EIU58" s="35"/>
      <c r="EIV58" s="35"/>
      <c r="EIW58" s="35"/>
      <c r="EJA58" s="35"/>
      <c r="EJB58" s="35"/>
      <c r="EJC58" s="35"/>
      <c r="EJD58" s="35"/>
      <c r="EJE58" s="35"/>
      <c r="EJI58" s="35"/>
      <c r="EJJ58" s="35"/>
      <c r="EJK58" s="35"/>
      <c r="EJL58" s="35"/>
      <c r="EJM58" s="35"/>
      <c r="EJQ58" s="35"/>
      <c r="EJR58" s="35"/>
      <c r="EJS58" s="35"/>
      <c r="EJT58" s="35"/>
      <c r="EJU58" s="35"/>
      <c r="EJY58" s="35"/>
      <c r="EJZ58" s="35"/>
      <c r="EKA58" s="35"/>
      <c r="EKB58" s="35"/>
      <c r="EKC58" s="35"/>
      <c r="EKG58" s="35"/>
      <c r="EKH58" s="35"/>
      <c r="EKI58" s="35"/>
      <c r="EKJ58" s="35"/>
      <c r="EKK58" s="35"/>
      <c r="EKO58" s="35"/>
      <c r="EKP58" s="35"/>
      <c r="EKQ58" s="35"/>
      <c r="EKR58" s="35"/>
      <c r="EKS58" s="35"/>
      <c r="EKW58" s="35"/>
      <c r="EKX58" s="35"/>
      <c r="EKY58" s="35"/>
      <c r="EKZ58" s="35"/>
      <c r="ELA58" s="35"/>
      <c r="ELE58" s="35"/>
      <c r="ELF58" s="35"/>
      <c r="ELG58" s="35"/>
      <c r="ELH58" s="35"/>
      <c r="ELI58" s="35"/>
      <c r="ELM58" s="35"/>
      <c r="ELN58" s="35"/>
      <c r="ELO58" s="35"/>
      <c r="ELP58" s="35"/>
      <c r="ELQ58" s="35"/>
      <c r="ELU58" s="35"/>
      <c r="ELV58" s="35"/>
      <c r="ELW58" s="35"/>
      <c r="ELX58" s="35"/>
      <c r="ELY58" s="35"/>
      <c r="EMC58" s="35"/>
      <c r="EMD58" s="35"/>
      <c r="EME58" s="35"/>
      <c r="EMF58" s="35"/>
      <c r="EMG58" s="35"/>
      <c r="EMK58" s="35"/>
      <c r="EML58" s="35"/>
      <c r="EMM58" s="35"/>
      <c r="EMN58" s="35"/>
      <c r="EMO58" s="35"/>
      <c r="EMS58" s="35"/>
      <c r="EMT58" s="35"/>
      <c r="EMU58" s="35"/>
      <c r="EMV58" s="35"/>
      <c r="EMW58" s="35"/>
      <c r="ENA58" s="35"/>
      <c r="ENB58" s="35"/>
      <c r="ENC58" s="35"/>
      <c r="END58" s="35"/>
      <c r="ENE58" s="35"/>
      <c r="ENI58" s="35"/>
      <c r="ENJ58" s="35"/>
      <c r="ENK58" s="35"/>
      <c r="ENL58" s="35"/>
      <c r="ENM58" s="35"/>
      <c r="ENQ58" s="35"/>
      <c r="ENR58" s="35"/>
      <c r="ENS58" s="35"/>
      <c r="ENT58" s="35"/>
      <c r="ENU58" s="35"/>
      <c r="ENY58" s="35"/>
      <c r="ENZ58" s="35"/>
      <c r="EOA58" s="35"/>
      <c r="EOB58" s="35"/>
      <c r="EOC58" s="35"/>
      <c r="EOG58" s="35"/>
      <c r="EOH58" s="35"/>
      <c r="EOI58" s="35"/>
      <c r="EOJ58" s="35"/>
      <c r="EOK58" s="35"/>
      <c r="EOO58" s="35"/>
      <c r="EOP58" s="35"/>
      <c r="EOQ58" s="35"/>
      <c r="EOR58" s="35"/>
      <c r="EOS58" s="35"/>
      <c r="EOW58" s="35"/>
      <c r="EOX58" s="35"/>
      <c r="EOY58" s="35"/>
      <c r="EOZ58" s="35"/>
      <c r="EPA58" s="35"/>
      <c r="EPE58" s="35"/>
      <c r="EPF58" s="35"/>
      <c r="EPG58" s="35"/>
      <c r="EPH58" s="35"/>
      <c r="EPI58" s="35"/>
      <c r="EPM58" s="35"/>
      <c r="EPN58" s="35"/>
      <c r="EPO58" s="35"/>
      <c r="EPP58" s="35"/>
      <c r="EPQ58" s="35"/>
      <c r="EPU58" s="35"/>
      <c r="EPV58" s="35"/>
      <c r="EPW58" s="35"/>
      <c r="EPX58" s="35"/>
      <c r="EPY58" s="35"/>
      <c r="EQC58" s="35"/>
      <c r="EQD58" s="35"/>
      <c r="EQE58" s="35"/>
      <c r="EQF58" s="35"/>
      <c r="EQG58" s="35"/>
      <c r="EQK58" s="35"/>
      <c r="EQL58" s="35"/>
      <c r="EQM58" s="35"/>
      <c r="EQN58" s="35"/>
      <c r="EQO58" s="35"/>
      <c r="EQS58" s="35"/>
      <c r="EQT58" s="35"/>
      <c r="EQU58" s="35"/>
      <c r="EQV58" s="35"/>
      <c r="EQW58" s="35"/>
      <c r="ERA58" s="35"/>
      <c r="ERB58" s="35"/>
      <c r="ERC58" s="35"/>
      <c r="ERD58" s="35"/>
      <c r="ERE58" s="35"/>
      <c r="ERI58" s="35"/>
      <c r="ERJ58" s="35"/>
      <c r="ERK58" s="35"/>
      <c r="ERL58" s="35"/>
      <c r="ERM58" s="35"/>
      <c r="ERQ58" s="35"/>
      <c r="ERR58" s="35"/>
      <c r="ERS58" s="35"/>
      <c r="ERT58" s="35"/>
      <c r="ERU58" s="35"/>
      <c r="ERY58" s="35"/>
      <c r="ERZ58" s="35"/>
      <c r="ESA58" s="35"/>
      <c r="ESB58" s="35"/>
      <c r="ESC58" s="35"/>
      <c r="ESG58" s="35"/>
      <c r="ESH58" s="35"/>
      <c r="ESI58" s="35"/>
      <c r="ESJ58" s="35"/>
      <c r="ESK58" s="35"/>
      <c r="ESO58" s="35"/>
      <c r="ESP58" s="35"/>
      <c r="ESQ58" s="35"/>
      <c r="ESR58" s="35"/>
      <c r="ESS58" s="35"/>
      <c r="ESW58" s="35"/>
      <c r="ESX58" s="35"/>
      <c r="ESY58" s="35"/>
      <c r="ESZ58" s="35"/>
      <c r="ETA58" s="35"/>
      <c r="ETE58" s="35"/>
      <c r="ETF58" s="35"/>
      <c r="ETG58" s="35"/>
      <c r="ETH58" s="35"/>
      <c r="ETI58" s="35"/>
      <c r="ETM58" s="35"/>
      <c r="ETN58" s="35"/>
      <c r="ETO58" s="35"/>
      <c r="ETP58" s="35"/>
      <c r="ETQ58" s="35"/>
      <c r="ETU58" s="35"/>
      <c r="ETV58" s="35"/>
      <c r="ETW58" s="35"/>
      <c r="ETX58" s="35"/>
      <c r="ETY58" s="35"/>
      <c r="EUC58" s="35"/>
      <c r="EUD58" s="35"/>
      <c r="EUE58" s="35"/>
      <c r="EUF58" s="35"/>
      <c r="EUG58" s="35"/>
      <c r="EUK58" s="35"/>
      <c r="EUL58" s="35"/>
      <c r="EUM58" s="35"/>
      <c r="EUN58" s="35"/>
      <c r="EUO58" s="35"/>
      <c r="EUS58" s="35"/>
      <c r="EUT58" s="35"/>
      <c r="EUU58" s="35"/>
      <c r="EUV58" s="35"/>
      <c r="EUW58" s="35"/>
      <c r="EVA58" s="35"/>
      <c r="EVB58" s="35"/>
      <c r="EVC58" s="35"/>
      <c r="EVD58" s="35"/>
      <c r="EVE58" s="35"/>
      <c r="EVI58" s="35"/>
      <c r="EVJ58" s="35"/>
      <c r="EVK58" s="35"/>
      <c r="EVL58" s="35"/>
      <c r="EVM58" s="35"/>
      <c r="EVQ58" s="35"/>
      <c r="EVR58" s="35"/>
      <c r="EVS58" s="35"/>
      <c r="EVT58" s="35"/>
      <c r="EVU58" s="35"/>
      <c r="EVY58" s="35"/>
      <c r="EVZ58" s="35"/>
      <c r="EWA58" s="35"/>
      <c r="EWB58" s="35"/>
      <c r="EWC58" s="35"/>
      <c r="EWG58" s="35"/>
      <c r="EWH58" s="35"/>
      <c r="EWI58" s="35"/>
      <c r="EWJ58" s="35"/>
      <c r="EWK58" s="35"/>
      <c r="EWO58" s="35"/>
      <c r="EWP58" s="35"/>
      <c r="EWQ58" s="35"/>
      <c r="EWR58" s="35"/>
      <c r="EWS58" s="35"/>
      <c r="EWW58" s="35"/>
      <c r="EWX58" s="35"/>
      <c r="EWY58" s="35"/>
      <c r="EWZ58" s="35"/>
      <c r="EXA58" s="35"/>
      <c r="EXE58" s="35"/>
      <c r="EXF58" s="35"/>
      <c r="EXG58" s="35"/>
      <c r="EXH58" s="35"/>
      <c r="EXI58" s="35"/>
      <c r="EXM58" s="35"/>
      <c r="EXN58" s="35"/>
      <c r="EXO58" s="35"/>
      <c r="EXP58" s="35"/>
      <c r="EXQ58" s="35"/>
      <c r="EXU58" s="35"/>
      <c r="EXV58" s="35"/>
      <c r="EXW58" s="35"/>
      <c r="EXX58" s="35"/>
      <c r="EXY58" s="35"/>
      <c r="EYC58" s="35"/>
      <c r="EYD58" s="35"/>
      <c r="EYE58" s="35"/>
      <c r="EYF58" s="35"/>
      <c r="EYG58" s="35"/>
      <c r="EYK58" s="35"/>
      <c r="EYL58" s="35"/>
      <c r="EYM58" s="35"/>
      <c r="EYN58" s="35"/>
      <c r="EYO58" s="35"/>
      <c r="EYS58" s="35"/>
      <c r="EYT58" s="35"/>
      <c r="EYU58" s="35"/>
      <c r="EYV58" s="35"/>
      <c r="EYW58" s="35"/>
      <c r="EZA58" s="35"/>
      <c r="EZB58" s="35"/>
      <c r="EZC58" s="35"/>
      <c r="EZD58" s="35"/>
      <c r="EZE58" s="35"/>
      <c r="EZI58" s="35"/>
      <c r="EZJ58" s="35"/>
      <c r="EZK58" s="35"/>
      <c r="EZL58" s="35"/>
      <c r="EZM58" s="35"/>
      <c r="EZQ58" s="35"/>
      <c r="EZR58" s="35"/>
      <c r="EZS58" s="35"/>
      <c r="EZT58" s="35"/>
      <c r="EZU58" s="35"/>
      <c r="EZY58" s="35"/>
      <c r="EZZ58" s="35"/>
      <c r="FAA58" s="35"/>
      <c r="FAB58" s="35"/>
      <c r="FAC58" s="35"/>
      <c r="FAG58" s="35"/>
      <c r="FAH58" s="35"/>
      <c r="FAI58" s="35"/>
      <c r="FAJ58" s="35"/>
      <c r="FAK58" s="35"/>
      <c r="FAO58" s="35"/>
      <c r="FAP58" s="35"/>
      <c r="FAQ58" s="35"/>
      <c r="FAR58" s="35"/>
      <c r="FAS58" s="35"/>
      <c r="FAW58" s="35"/>
      <c r="FAX58" s="35"/>
      <c r="FAY58" s="35"/>
      <c r="FAZ58" s="35"/>
      <c r="FBA58" s="35"/>
      <c r="FBE58" s="35"/>
      <c r="FBF58" s="35"/>
      <c r="FBG58" s="35"/>
      <c r="FBH58" s="35"/>
      <c r="FBI58" s="35"/>
      <c r="FBM58" s="35"/>
      <c r="FBN58" s="35"/>
      <c r="FBO58" s="35"/>
      <c r="FBP58" s="35"/>
      <c r="FBQ58" s="35"/>
      <c r="FBU58" s="35"/>
      <c r="FBV58" s="35"/>
      <c r="FBW58" s="35"/>
      <c r="FBX58" s="35"/>
      <c r="FBY58" s="35"/>
      <c r="FCC58" s="35"/>
      <c r="FCD58" s="35"/>
      <c r="FCE58" s="35"/>
      <c r="FCF58" s="35"/>
      <c r="FCG58" s="35"/>
      <c r="FCK58" s="35"/>
      <c r="FCL58" s="35"/>
      <c r="FCM58" s="35"/>
      <c r="FCN58" s="35"/>
      <c r="FCO58" s="35"/>
      <c r="FCS58" s="35"/>
      <c r="FCT58" s="35"/>
      <c r="FCU58" s="35"/>
      <c r="FCV58" s="35"/>
      <c r="FCW58" s="35"/>
      <c r="FDA58" s="35"/>
      <c r="FDB58" s="35"/>
      <c r="FDC58" s="35"/>
      <c r="FDD58" s="35"/>
      <c r="FDE58" s="35"/>
      <c r="FDI58" s="35"/>
      <c r="FDJ58" s="35"/>
      <c r="FDK58" s="35"/>
      <c r="FDL58" s="35"/>
      <c r="FDM58" s="35"/>
      <c r="FDQ58" s="35"/>
      <c r="FDR58" s="35"/>
      <c r="FDS58" s="35"/>
      <c r="FDT58" s="35"/>
      <c r="FDU58" s="35"/>
      <c r="FDY58" s="35"/>
      <c r="FDZ58" s="35"/>
      <c r="FEA58" s="35"/>
      <c r="FEB58" s="35"/>
      <c r="FEC58" s="35"/>
      <c r="FEG58" s="35"/>
      <c r="FEH58" s="35"/>
      <c r="FEI58" s="35"/>
      <c r="FEJ58" s="35"/>
      <c r="FEK58" s="35"/>
      <c r="FEO58" s="35"/>
      <c r="FEP58" s="35"/>
      <c r="FEQ58" s="35"/>
      <c r="FER58" s="35"/>
      <c r="FES58" s="35"/>
      <c r="FEW58" s="35"/>
      <c r="FEX58" s="35"/>
      <c r="FEY58" s="35"/>
      <c r="FEZ58" s="35"/>
      <c r="FFA58" s="35"/>
      <c r="FFE58" s="35"/>
      <c r="FFF58" s="35"/>
      <c r="FFG58" s="35"/>
      <c r="FFH58" s="35"/>
      <c r="FFI58" s="35"/>
      <c r="FFM58" s="35"/>
      <c r="FFN58" s="35"/>
      <c r="FFO58" s="35"/>
      <c r="FFP58" s="35"/>
      <c r="FFQ58" s="35"/>
      <c r="FFU58" s="35"/>
      <c r="FFV58" s="35"/>
      <c r="FFW58" s="35"/>
      <c r="FFX58" s="35"/>
      <c r="FFY58" s="35"/>
      <c r="FGC58" s="35"/>
      <c r="FGD58" s="35"/>
      <c r="FGE58" s="35"/>
      <c r="FGF58" s="35"/>
      <c r="FGG58" s="35"/>
      <c r="FGK58" s="35"/>
      <c r="FGL58" s="35"/>
      <c r="FGM58" s="35"/>
      <c r="FGN58" s="35"/>
      <c r="FGO58" s="35"/>
      <c r="FGS58" s="35"/>
      <c r="FGT58" s="35"/>
      <c r="FGU58" s="35"/>
      <c r="FGV58" s="35"/>
      <c r="FGW58" s="35"/>
      <c r="FHA58" s="35"/>
      <c r="FHB58" s="35"/>
      <c r="FHC58" s="35"/>
      <c r="FHD58" s="35"/>
      <c r="FHE58" s="35"/>
      <c r="FHI58" s="35"/>
      <c r="FHJ58" s="35"/>
      <c r="FHK58" s="35"/>
      <c r="FHL58" s="35"/>
      <c r="FHM58" s="35"/>
      <c r="FHQ58" s="35"/>
      <c r="FHR58" s="35"/>
      <c r="FHS58" s="35"/>
      <c r="FHT58" s="35"/>
      <c r="FHU58" s="35"/>
      <c r="FHY58" s="35"/>
      <c r="FHZ58" s="35"/>
      <c r="FIA58" s="35"/>
      <c r="FIB58" s="35"/>
      <c r="FIC58" s="35"/>
      <c r="FIG58" s="35"/>
      <c r="FIH58" s="35"/>
      <c r="FII58" s="35"/>
      <c r="FIJ58" s="35"/>
      <c r="FIK58" s="35"/>
      <c r="FIO58" s="35"/>
      <c r="FIP58" s="35"/>
      <c r="FIQ58" s="35"/>
      <c r="FIR58" s="35"/>
      <c r="FIS58" s="35"/>
      <c r="FIW58" s="35"/>
      <c r="FIX58" s="35"/>
      <c r="FIY58" s="35"/>
      <c r="FIZ58" s="35"/>
      <c r="FJA58" s="35"/>
      <c r="FJE58" s="35"/>
      <c r="FJF58" s="35"/>
      <c r="FJG58" s="35"/>
      <c r="FJH58" s="35"/>
      <c r="FJI58" s="35"/>
      <c r="FJM58" s="35"/>
      <c r="FJN58" s="35"/>
      <c r="FJO58" s="35"/>
      <c r="FJP58" s="35"/>
      <c r="FJQ58" s="35"/>
      <c r="FJU58" s="35"/>
      <c r="FJV58" s="35"/>
      <c r="FJW58" s="35"/>
      <c r="FJX58" s="35"/>
      <c r="FJY58" s="35"/>
      <c r="FKC58" s="35"/>
      <c r="FKD58" s="35"/>
      <c r="FKE58" s="35"/>
      <c r="FKF58" s="35"/>
      <c r="FKG58" s="35"/>
      <c r="FKK58" s="35"/>
      <c r="FKL58" s="35"/>
      <c r="FKM58" s="35"/>
      <c r="FKN58" s="35"/>
      <c r="FKO58" s="35"/>
      <c r="FKS58" s="35"/>
      <c r="FKT58" s="35"/>
      <c r="FKU58" s="35"/>
      <c r="FKV58" s="35"/>
      <c r="FKW58" s="35"/>
      <c r="FLA58" s="35"/>
      <c r="FLB58" s="35"/>
      <c r="FLC58" s="35"/>
      <c r="FLD58" s="35"/>
      <c r="FLE58" s="35"/>
      <c r="FLI58" s="35"/>
      <c r="FLJ58" s="35"/>
      <c r="FLK58" s="35"/>
      <c r="FLL58" s="35"/>
      <c r="FLM58" s="35"/>
      <c r="FLQ58" s="35"/>
      <c r="FLR58" s="35"/>
      <c r="FLS58" s="35"/>
      <c r="FLT58" s="35"/>
      <c r="FLU58" s="35"/>
      <c r="FLY58" s="35"/>
      <c r="FLZ58" s="35"/>
      <c r="FMA58" s="35"/>
      <c r="FMB58" s="35"/>
      <c r="FMC58" s="35"/>
      <c r="FMG58" s="35"/>
      <c r="FMH58" s="35"/>
      <c r="FMI58" s="35"/>
      <c r="FMJ58" s="35"/>
      <c r="FMK58" s="35"/>
      <c r="FMO58" s="35"/>
      <c r="FMP58" s="35"/>
      <c r="FMQ58" s="35"/>
      <c r="FMR58" s="35"/>
      <c r="FMS58" s="35"/>
      <c r="FMW58" s="35"/>
      <c r="FMX58" s="35"/>
      <c r="FMY58" s="35"/>
      <c r="FMZ58" s="35"/>
      <c r="FNA58" s="35"/>
      <c r="FNE58" s="35"/>
      <c r="FNF58" s="35"/>
      <c r="FNG58" s="35"/>
      <c r="FNH58" s="35"/>
      <c r="FNI58" s="35"/>
      <c r="FNM58" s="35"/>
      <c r="FNN58" s="35"/>
      <c r="FNO58" s="35"/>
      <c r="FNP58" s="35"/>
      <c r="FNQ58" s="35"/>
      <c r="FNU58" s="35"/>
      <c r="FNV58" s="35"/>
      <c r="FNW58" s="35"/>
      <c r="FNX58" s="35"/>
      <c r="FNY58" s="35"/>
      <c r="FOC58" s="35"/>
      <c r="FOD58" s="35"/>
      <c r="FOE58" s="35"/>
      <c r="FOF58" s="35"/>
      <c r="FOG58" s="35"/>
      <c r="FOK58" s="35"/>
      <c r="FOL58" s="35"/>
      <c r="FOM58" s="35"/>
      <c r="FON58" s="35"/>
      <c r="FOO58" s="35"/>
      <c r="FOS58" s="35"/>
      <c r="FOT58" s="35"/>
      <c r="FOU58" s="35"/>
      <c r="FOV58" s="35"/>
      <c r="FOW58" s="35"/>
      <c r="FPA58" s="35"/>
      <c r="FPB58" s="35"/>
      <c r="FPC58" s="35"/>
      <c r="FPD58" s="35"/>
      <c r="FPE58" s="35"/>
      <c r="FPI58" s="35"/>
      <c r="FPJ58" s="35"/>
      <c r="FPK58" s="35"/>
      <c r="FPL58" s="35"/>
      <c r="FPM58" s="35"/>
      <c r="FPQ58" s="35"/>
      <c r="FPR58" s="35"/>
      <c r="FPS58" s="35"/>
      <c r="FPT58" s="35"/>
      <c r="FPU58" s="35"/>
      <c r="FPY58" s="35"/>
      <c r="FPZ58" s="35"/>
      <c r="FQA58" s="35"/>
      <c r="FQB58" s="35"/>
      <c r="FQC58" s="35"/>
      <c r="FQG58" s="35"/>
      <c r="FQH58" s="35"/>
      <c r="FQI58" s="35"/>
      <c r="FQJ58" s="35"/>
      <c r="FQK58" s="35"/>
      <c r="FQO58" s="35"/>
      <c r="FQP58" s="35"/>
      <c r="FQQ58" s="35"/>
      <c r="FQR58" s="35"/>
      <c r="FQS58" s="35"/>
      <c r="FQW58" s="35"/>
      <c r="FQX58" s="35"/>
      <c r="FQY58" s="35"/>
      <c r="FQZ58" s="35"/>
      <c r="FRA58" s="35"/>
      <c r="FRE58" s="35"/>
      <c r="FRF58" s="35"/>
      <c r="FRG58" s="35"/>
      <c r="FRH58" s="35"/>
      <c r="FRI58" s="35"/>
      <c r="FRM58" s="35"/>
      <c r="FRN58" s="35"/>
      <c r="FRO58" s="35"/>
      <c r="FRP58" s="35"/>
      <c r="FRQ58" s="35"/>
      <c r="FRU58" s="35"/>
      <c r="FRV58" s="35"/>
      <c r="FRW58" s="35"/>
      <c r="FRX58" s="35"/>
      <c r="FRY58" s="35"/>
      <c r="FSC58" s="35"/>
      <c r="FSD58" s="35"/>
      <c r="FSE58" s="35"/>
      <c r="FSF58" s="35"/>
      <c r="FSG58" s="35"/>
      <c r="FSK58" s="35"/>
      <c r="FSL58" s="35"/>
      <c r="FSM58" s="35"/>
      <c r="FSN58" s="35"/>
      <c r="FSO58" s="35"/>
      <c r="FSS58" s="35"/>
      <c r="FST58" s="35"/>
      <c r="FSU58" s="35"/>
      <c r="FSV58" s="35"/>
      <c r="FSW58" s="35"/>
      <c r="FTA58" s="35"/>
      <c r="FTB58" s="35"/>
      <c r="FTC58" s="35"/>
      <c r="FTD58" s="35"/>
      <c r="FTE58" s="35"/>
      <c r="FTI58" s="35"/>
      <c r="FTJ58" s="35"/>
      <c r="FTK58" s="35"/>
      <c r="FTL58" s="35"/>
      <c r="FTM58" s="35"/>
      <c r="FTQ58" s="35"/>
      <c r="FTR58" s="35"/>
      <c r="FTS58" s="35"/>
      <c r="FTT58" s="35"/>
      <c r="FTU58" s="35"/>
      <c r="FTY58" s="35"/>
      <c r="FTZ58" s="35"/>
      <c r="FUA58" s="35"/>
      <c r="FUB58" s="35"/>
      <c r="FUC58" s="35"/>
      <c r="FUG58" s="35"/>
      <c r="FUH58" s="35"/>
      <c r="FUI58" s="35"/>
      <c r="FUJ58" s="35"/>
      <c r="FUK58" s="35"/>
      <c r="FUO58" s="35"/>
      <c r="FUP58" s="35"/>
      <c r="FUQ58" s="35"/>
      <c r="FUR58" s="35"/>
      <c r="FUS58" s="35"/>
      <c r="FUW58" s="35"/>
      <c r="FUX58" s="35"/>
      <c r="FUY58" s="35"/>
      <c r="FUZ58" s="35"/>
      <c r="FVA58" s="35"/>
      <c r="FVE58" s="35"/>
      <c r="FVF58" s="35"/>
      <c r="FVG58" s="35"/>
      <c r="FVH58" s="35"/>
      <c r="FVI58" s="35"/>
      <c r="FVM58" s="35"/>
      <c r="FVN58" s="35"/>
      <c r="FVO58" s="35"/>
      <c r="FVP58" s="35"/>
      <c r="FVQ58" s="35"/>
      <c r="FVU58" s="35"/>
      <c r="FVV58" s="35"/>
      <c r="FVW58" s="35"/>
      <c r="FVX58" s="35"/>
      <c r="FVY58" s="35"/>
      <c r="FWC58" s="35"/>
      <c r="FWD58" s="35"/>
      <c r="FWE58" s="35"/>
      <c r="FWF58" s="35"/>
      <c r="FWG58" s="35"/>
      <c r="FWK58" s="35"/>
      <c r="FWL58" s="35"/>
      <c r="FWM58" s="35"/>
      <c r="FWN58" s="35"/>
      <c r="FWO58" s="35"/>
      <c r="FWS58" s="35"/>
      <c r="FWT58" s="35"/>
      <c r="FWU58" s="35"/>
      <c r="FWV58" s="35"/>
      <c r="FWW58" s="35"/>
      <c r="FXA58" s="35"/>
      <c r="FXB58" s="35"/>
      <c r="FXC58" s="35"/>
      <c r="FXD58" s="35"/>
      <c r="FXE58" s="35"/>
      <c r="FXI58" s="35"/>
      <c r="FXJ58" s="35"/>
      <c r="FXK58" s="35"/>
      <c r="FXL58" s="35"/>
      <c r="FXM58" s="35"/>
      <c r="FXQ58" s="35"/>
      <c r="FXR58" s="35"/>
      <c r="FXS58" s="35"/>
      <c r="FXT58" s="35"/>
      <c r="FXU58" s="35"/>
      <c r="FXY58" s="35"/>
      <c r="FXZ58" s="35"/>
      <c r="FYA58" s="35"/>
      <c r="FYB58" s="35"/>
      <c r="FYC58" s="35"/>
      <c r="FYG58" s="35"/>
      <c r="FYH58" s="35"/>
      <c r="FYI58" s="35"/>
      <c r="FYJ58" s="35"/>
      <c r="FYK58" s="35"/>
      <c r="FYO58" s="35"/>
      <c r="FYP58" s="35"/>
      <c r="FYQ58" s="35"/>
      <c r="FYR58" s="35"/>
      <c r="FYS58" s="35"/>
      <c r="FYW58" s="35"/>
      <c r="FYX58" s="35"/>
      <c r="FYY58" s="35"/>
      <c r="FYZ58" s="35"/>
      <c r="FZA58" s="35"/>
      <c r="FZE58" s="35"/>
      <c r="FZF58" s="35"/>
      <c r="FZG58" s="35"/>
      <c r="FZH58" s="35"/>
      <c r="FZI58" s="35"/>
      <c r="FZM58" s="35"/>
      <c r="FZN58" s="35"/>
      <c r="FZO58" s="35"/>
      <c r="FZP58" s="35"/>
      <c r="FZQ58" s="35"/>
      <c r="FZU58" s="35"/>
      <c r="FZV58" s="35"/>
      <c r="FZW58" s="35"/>
      <c r="FZX58" s="35"/>
      <c r="FZY58" s="35"/>
      <c r="GAC58" s="35"/>
      <c r="GAD58" s="35"/>
      <c r="GAE58" s="35"/>
      <c r="GAF58" s="35"/>
      <c r="GAG58" s="35"/>
      <c r="GAK58" s="35"/>
      <c r="GAL58" s="35"/>
      <c r="GAM58" s="35"/>
      <c r="GAN58" s="35"/>
      <c r="GAO58" s="35"/>
      <c r="GAS58" s="35"/>
      <c r="GAT58" s="35"/>
      <c r="GAU58" s="35"/>
      <c r="GAV58" s="35"/>
      <c r="GAW58" s="35"/>
      <c r="GBA58" s="35"/>
      <c r="GBB58" s="35"/>
      <c r="GBC58" s="35"/>
      <c r="GBD58" s="35"/>
      <c r="GBE58" s="35"/>
      <c r="GBI58" s="35"/>
      <c r="GBJ58" s="35"/>
      <c r="GBK58" s="35"/>
      <c r="GBL58" s="35"/>
      <c r="GBM58" s="35"/>
      <c r="GBQ58" s="35"/>
      <c r="GBR58" s="35"/>
      <c r="GBS58" s="35"/>
      <c r="GBT58" s="35"/>
      <c r="GBU58" s="35"/>
      <c r="GBY58" s="35"/>
      <c r="GBZ58" s="35"/>
      <c r="GCA58" s="35"/>
      <c r="GCB58" s="35"/>
      <c r="GCC58" s="35"/>
      <c r="GCG58" s="35"/>
      <c r="GCH58" s="35"/>
      <c r="GCI58" s="35"/>
      <c r="GCJ58" s="35"/>
      <c r="GCK58" s="35"/>
      <c r="GCO58" s="35"/>
      <c r="GCP58" s="35"/>
      <c r="GCQ58" s="35"/>
      <c r="GCR58" s="35"/>
      <c r="GCS58" s="35"/>
      <c r="GCW58" s="35"/>
      <c r="GCX58" s="35"/>
      <c r="GCY58" s="35"/>
      <c r="GCZ58" s="35"/>
      <c r="GDA58" s="35"/>
      <c r="GDE58" s="35"/>
      <c r="GDF58" s="35"/>
      <c r="GDG58" s="35"/>
      <c r="GDH58" s="35"/>
      <c r="GDI58" s="35"/>
      <c r="GDM58" s="35"/>
      <c r="GDN58" s="35"/>
      <c r="GDO58" s="35"/>
      <c r="GDP58" s="35"/>
      <c r="GDQ58" s="35"/>
      <c r="GDU58" s="35"/>
      <c r="GDV58" s="35"/>
      <c r="GDW58" s="35"/>
      <c r="GDX58" s="35"/>
      <c r="GDY58" s="35"/>
      <c r="GEC58" s="35"/>
      <c r="GED58" s="35"/>
      <c r="GEE58" s="35"/>
      <c r="GEF58" s="35"/>
      <c r="GEG58" s="35"/>
      <c r="GEK58" s="35"/>
      <c r="GEL58" s="35"/>
      <c r="GEM58" s="35"/>
      <c r="GEN58" s="35"/>
      <c r="GEO58" s="35"/>
      <c r="GES58" s="35"/>
      <c r="GET58" s="35"/>
      <c r="GEU58" s="35"/>
      <c r="GEV58" s="35"/>
      <c r="GEW58" s="35"/>
      <c r="GFA58" s="35"/>
      <c r="GFB58" s="35"/>
      <c r="GFC58" s="35"/>
      <c r="GFD58" s="35"/>
      <c r="GFE58" s="35"/>
      <c r="GFI58" s="35"/>
      <c r="GFJ58" s="35"/>
      <c r="GFK58" s="35"/>
      <c r="GFL58" s="35"/>
      <c r="GFM58" s="35"/>
      <c r="GFQ58" s="35"/>
      <c r="GFR58" s="35"/>
      <c r="GFS58" s="35"/>
      <c r="GFT58" s="35"/>
      <c r="GFU58" s="35"/>
      <c r="GFY58" s="35"/>
      <c r="GFZ58" s="35"/>
      <c r="GGA58" s="35"/>
      <c r="GGB58" s="35"/>
      <c r="GGC58" s="35"/>
      <c r="GGG58" s="35"/>
      <c r="GGH58" s="35"/>
      <c r="GGI58" s="35"/>
      <c r="GGJ58" s="35"/>
      <c r="GGK58" s="35"/>
      <c r="GGO58" s="35"/>
      <c r="GGP58" s="35"/>
      <c r="GGQ58" s="35"/>
      <c r="GGR58" s="35"/>
      <c r="GGS58" s="35"/>
      <c r="GGW58" s="35"/>
      <c r="GGX58" s="35"/>
      <c r="GGY58" s="35"/>
      <c r="GGZ58" s="35"/>
      <c r="GHA58" s="35"/>
      <c r="GHE58" s="35"/>
      <c r="GHF58" s="35"/>
      <c r="GHG58" s="35"/>
      <c r="GHH58" s="35"/>
      <c r="GHI58" s="35"/>
      <c r="GHM58" s="35"/>
      <c r="GHN58" s="35"/>
      <c r="GHO58" s="35"/>
      <c r="GHP58" s="35"/>
      <c r="GHQ58" s="35"/>
      <c r="GHU58" s="35"/>
      <c r="GHV58" s="35"/>
      <c r="GHW58" s="35"/>
      <c r="GHX58" s="35"/>
      <c r="GHY58" s="35"/>
      <c r="GIC58" s="35"/>
      <c r="GID58" s="35"/>
      <c r="GIE58" s="35"/>
      <c r="GIF58" s="35"/>
      <c r="GIG58" s="35"/>
      <c r="GIK58" s="35"/>
      <c r="GIL58" s="35"/>
      <c r="GIM58" s="35"/>
      <c r="GIN58" s="35"/>
      <c r="GIO58" s="35"/>
      <c r="GIS58" s="35"/>
      <c r="GIT58" s="35"/>
      <c r="GIU58" s="35"/>
      <c r="GIV58" s="35"/>
      <c r="GIW58" s="35"/>
      <c r="GJA58" s="35"/>
      <c r="GJB58" s="35"/>
      <c r="GJC58" s="35"/>
      <c r="GJD58" s="35"/>
      <c r="GJE58" s="35"/>
      <c r="GJI58" s="35"/>
      <c r="GJJ58" s="35"/>
      <c r="GJK58" s="35"/>
      <c r="GJL58" s="35"/>
      <c r="GJM58" s="35"/>
      <c r="GJQ58" s="35"/>
      <c r="GJR58" s="35"/>
      <c r="GJS58" s="35"/>
      <c r="GJT58" s="35"/>
      <c r="GJU58" s="35"/>
      <c r="GJY58" s="35"/>
      <c r="GJZ58" s="35"/>
      <c r="GKA58" s="35"/>
      <c r="GKB58" s="35"/>
      <c r="GKC58" s="35"/>
      <c r="GKG58" s="35"/>
      <c r="GKH58" s="35"/>
      <c r="GKI58" s="35"/>
      <c r="GKJ58" s="35"/>
      <c r="GKK58" s="35"/>
      <c r="GKO58" s="35"/>
      <c r="GKP58" s="35"/>
      <c r="GKQ58" s="35"/>
      <c r="GKR58" s="35"/>
      <c r="GKS58" s="35"/>
      <c r="GKW58" s="35"/>
      <c r="GKX58" s="35"/>
      <c r="GKY58" s="35"/>
      <c r="GKZ58" s="35"/>
      <c r="GLA58" s="35"/>
      <c r="GLE58" s="35"/>
      <c r="GLF58" s="35"/>
      <c r="GLG58" s="35"/>
      <c r="GLH58" s="35"/>
      <c r="GLI58" s="35"/>
      <c r="GLM58" s="35"/>
      <c r="GLN58" s="35"/>
      <c r="GLO58" s="35"/>
      <c r="GLP58" s="35"/>
      <c r="GLQ58" s="35"/>
      <c r="GLU58" s="35"/>
      <c r="GLV58" s="35"/>
      <c r="GLW58" s="35"/>
      <c r="GLX58" s="35"/>
      <c r="GLY58" s="35"/>
      <c r="GMC58" s="35"/>
      <c r="GMD58" s="35"/>
      <c r="GME58" s="35"/>
      <c r="GMF58" s="35"/>
      <c r="GMG58" s="35"/>
      <c r="GMK58" s="35"/>
      <c r="GML58" s="35"/>
      <c r="GMM58" s="35"/>
      <c r="GMN58" s="35"/>
      <c r="GMO58" s="35"/>
      <c r="GMS58" s="35"/>
      <c r="GMT58" s="35"/>
      <c r="GMU58" s="35"/>
      <c r="GMV58" s="35"/>
      <c r="GMW58" s="35"/>
      <c r="GNA58" s="35"/>
      <c r="GNB58" s="35"/>
      <c r="GNC58" s="35"/>
      <c r="GND58" s="35"/>
      <c r="GNE58" s="35"/>
      <c r="GNI58" s="35"/>
      <c r="GNJ58" s="35"/>
      <c r="GNK58" s="35"/>
      <c r="GNL58" s="35"/>
      <c r="GNM58" s="35"/>
      <c r="GNQ58" s="35"/>
      <c r="GNR58" s="35"/>
      <c r="GNS58" s="35"/>
      <c r="GNT58" s="35"/>
      <c r="GNU58" s="35"/>
      <c r="GNY58" s="35"/>
      <c r="GNZ58" s="35"/>
      <c r="GOA58" s="35"/>
      <c r="GOB58" s="35"/>
      <c r="GOC58" s="35"/>
      <c r="GOG58" s="35"/>
      <c r="GOH58" s="35"/>
      <c r="GOI58" s="35"/>
      <c r="GOJ58" s="35"/>
      <c r="GOK58" s="35"/>
      <c r="GOO58" s="35"/>
      <c r="GOP58" s="35"/>
      <c r="GOQ58" s="35"/>
      <c r="GOR58" s="35"/>
      <c r="GOS58" s="35"/>
      <c r="GOW58" s="35"/>
      <c r="GOX58" s="35"/>
      <c r="GOY58" s="35"/>
      <c r="GOZ58" s="35"/>
      <c r="GPA58" s="35"/>
      <c r="GPE58" s="35"/>
      <c r="GPF58" s="35"/>
      <c r="GPG58" s="35"/>
      <c r="GPH58" s="35"/>
      <c r="GPI58" s="35"/>
      <c r="GPM58" s="35"/>
      <c r="GPN58" s="35"/>
      <c r="GPO58" s="35"/>
      <c r="GPP58" s="35"/>
      <c r="GPQ58" s="35"/>
      <c r="GPU58" s="35"/>
      <c r="GPV58" s="35"/>
      <c r="GPW58" s="35"/>
      <c r="GPX58" s="35"/>
      <c r="GPY58" s="35"/>
      <c r="GQC58" s="35"/>
      <c r="GQD58" s="35"/>
      <c r="GQE58" s="35"/>
      <c r="GQF58" s="35"/>
      <c r="GQG58" s="35"/>
      <c r="GQK58" s="35"/>
      <c r="GQL58" s="35"/>
      <c r="GQM58" s="35"/>
      <c r="GQN58" s="35"/>
      <c r="GQO58" s="35"/>
      <c r="GQS58" s="35"/>
      <c r="GQT58" s="35"/>
      <c r="GQU58" s="35"/>
      <c r="GQV58" s="35"/>
      <c r="GQW58" s="35"/>
      <c r="GRA58" s="35"/>
      <c r="GRB58" s="35"/>
      <c r="GRC58" s="35"/>
      <c r="GRD58" s="35"/>
      <c r="GRE58" s="35"/>
      <c r="GRI58" s="35"/>
      <c r="GRJ58" s="35"/>
      <c r="GRK58" s="35"/>
      <c r="GRL58" s="35"/>
      <c r="GRM58" s="35"/>
      <c r="GRQ58" s="35"/>
      <c r="GRR58" s="35"/>
      <c r="GRS58" s="35"/>
      <c r="GRT58" s="35"/>
      <c r="GRU58" s="35"/>
      <c r="GRY58" s="35"/>
      <c r="GRZ58" s="35"/>
      <c r="GSA58" s="35"/>
      <c r="GSB58" s="35"/>
      <c r="GSC58" s="35"/>
      <c r="GSG58" s="35"/>
      <c r="GSH58" s="35"/>
      <c r="GSI58" s="35"/>
      <c r="GSJ58" s="35"/>
      <c r="GSK58" s="35"/>
      <c r="GSO58" s="35"/>
      <c r="GSP58" s="35"/>
      <c r="GSQ58" s="35"/>
      <c r="GSR58" s="35"/>
      <c r="GSS58" s="35"/>
      <c r="GSW58" s="35"/>
      <c r="GSX58" s="35"/>
      <c r="GSY58" s="35"/>
      <c r="GSZ58" s="35"/>
      <c r="GTA58" s="35"/>
      <c r="GTE58" s="35"/>
      <c r="GTF58" s="35"/>
      <c r="GTG58" s="35"/>
      <c r="GTH58" s="35"/>
      <c r="GTI58" s="35"/>
      <c r="GTM58" s="35"/>
      <c r="GTN58" s="35"/>
      <c r="GTO58" s="35"/>
      <c r="GTP58" s="35"/>
      <c r="GTQ58" s="35"/>
      <c r="GTU58" s="35"/>
      <c r="GTV58" s="35"/>
      <c r="GTW58" s="35"/>
      <c r="GTX58" s="35"/>
      <c r="GTY58" s="35"/>
      <c r="GUC58" s="35"/>
      <c r="GUD58" s="35"/>
      <c r="GUE58" s="35"/>
      <c r="GUF58" s="35"/>
      <c r="GUG58" s="35"/>
      <c r="GUK58" s="35"/>
      <c r="GUL58" s="35"/>
      <c r="GUM58" s="35"/>
      <c r="GUN58" s="35"/>
      <c r="GUO58" s="35"/>
      <c r="GUS58" s="35"/>
      <c r="GUT58" s="35"/>
      <c r="GUU58" s="35"/>
      <c r="GUV58" s="35"/>
      <c r="GUW58" s="35"/>
      <c r="GVA58" s="35"/>
      <c r="GVB58" s="35"/>
      <c r="GVC58" s="35"/>
      <c r="GVD58" s="35"/>
      <c r="GVE58" s="35"/>
      <c r="GVI58" s="35"/>
      <c r="GVJ58" s="35"/>
      <c r="GVK58" s="35"/>
      <c r="GVL58" s="35"/>
      <c r="GVM58" s="35"/>
      <c r="GVQ58" s="35"/>
      <c r="GVR58" s="35"/>
      <c r="GVS58" s="35"/>
      <c r="GVT58" s="35"/>
      <c r="GVU58" s="35"/>
      <c r="GVY58" s="35"/>
      <c r="GVZ58" s="35"/>
      <c r="GWA58" s="35"/>
      <c r="GWB58" s="35"/>
      <c r="GWC58" s="35"/>
      <c r="GWG58" s="35"/>
      <c r="GWH58" s="35"/>
      <c r="GWI58" s="35"/>
      <c r="GWJ58" s="35"/>
      <c r="GWK58" s="35"/>
      <c r="GWO58" s="35"/>
      <c r="GWP58" s="35"/>
      <c r="GWQ58" s="35"/>
      <c r="GWR58" s="35"/>
      <c r="GWS58" s="35"/>
      <c r="GWW58" s="35"/>
      <c r="GWX58" s="35"/>
      <c r="GWY58" s="35"/>
      <c r="GWZ58" s="35"/>
      <c r="GXA58" s="35"/>
      <c r="GXE58" s="35"/>
      <c r="GXF58" s="35"/>
      <c r="GXG58" s="35"/>
      <c r="GXH58" s="35"/>
      <c r="GXI58" s="35"/>
      <c r="GXM58" s="35"/>
      <c r="GXN58" s="35"/>
      <c r="GXO58" s="35"/>
      <c r="GXP58" s="35"/>
      <c r="GXQ58" s="35"/>
      <c r="GXU58" s="35"/>
      <c r="GXV58" s="35"/>
      <c r="GXW58" s="35"/>
      <c r="GXX58" s="35"/>
      <c r="GXY58" s="35"/>
      <c r="GYC58" s="35"/>
      <c r="GYD58" s="35"/>
      <c r="GYE58" s="35"/>
      <c r="GYF58" s="35"/>
      <c r="GYG58" s="35"/>
      <c r="GYK58" s="35"/>
      <c r="GYL58" s="35"/>
      <c r="GYM58" s="35"/>
      <c r="GYN58" s="35"/>
      <c r="GYO58" s="35"/>
      <c r="GYS58" s="35"/>
      <c r="GYT58" s="35"/>
      <c r="GYU58" s="35"/>
      <c r="GYV58" s="35"/>
      <c r="GYW58" s="35"/>
      <c r="GZA58" s="35"/>
      <c r="GZB58" s="35"/>
      <c r="GZC58" s="35"/>
      <c r="GZD58" s="35"/>
      <c r="GZE58" s="35"/>
      <c r="GZI58" s="35"/>
      <c r="GZJ58" s="35"/>
      <c r="GZK58" s="35"/>
      <c r="GZL58" s="35"/>
      <c r="GZM58" s="35"/>
      <c r="GZQ58" s="35"/>
      <c r="GZR58" s="35"/>
      <c r="GZS58" s="35"/>
      <c r="GZT58" s="35"/>
      <c r="GZU58" s="35"/>
      <c r="GZY58" s="35"/>
      <c r="GZZ58" s="35"/>
      <c r="HAA58" s="35"/>
      <c r="HAB58" s="35"/>
      <c r="HAC58" s="35"/>
      <c r="HAG58" s="35"/>
      <c r="HAH58" s="35"/>
      <c r="HAI58" s="35"/>
      <c r="HAJ58" s="35"/>
      <c r="HAK58" s="35"/>
      <c r="HAO58" s="35"/>
      <c r="HAP58" s="35"/>
      <c r="HAQ58" s="35"/>
      <c r="HAR58" s="35"/>
      <c r="HAS58" s="35"/>
      <c r="HAW58" s="35"/>
      <c r="HAX58" s="35"/>
      <c r="HAY58" s="35"/>
      <c r="HAZ58" s="35"/>
      <c r="HBA58" s="35"/>
      <c r="HBE58" s="35"/>
      <c r="HBF58" s="35"/>
      <c r="HBG58" s="35"/>
      <c r="HBH58" s="35"/>
      <c r="HBI58" s="35"/>
      <c r="HBM58" s="35"/>
      <c r="HBN58" s="35"/>
      <c r="HBO58" s="35"/>
      <c r="HBP58" s="35"/>
      <c r="HBQ58" s="35"/>
      <c r="HBU58" s="35"/>
      <c r="HBV58" s="35"/>
      <c r="HBW58" s="35"/>
      <c r="HBX58" s="35"/>
      <c r="HBY58" s="35"/>
      <c r="HCC58" s="35"/>
      <c r="HCD58" s="35"/>
      <c r="HCE58" s="35"/>
      <c r="HCF58" s="35"/>
      <c r="HCG58" s="35"/>
      <c r="HCK58" s="35"/>
      <c r="HCL58" s="35"/>
      <c r="HCM58" s="35"/>
      <c r="HCN58" s="35"/>
      <c r="HCO58" s="35"/>
      <c r="HCS58" s="35"/>
      <c r="HCT58" s="35"/>
      <c r="HCU58" s="35"/>
      <c r="HCV58" s="35"/>
      <c r="HCW58" s="35"/>
      <c r="HDA58" s="35"/>
      <c r="HDB58" s="35"/>
      <c r="HDC58" s="35"/>
      <c r="HDD58" s="35"/>
      <c r="HDE58" s="35"/>
      <c r="HDI58" s="35"/>
      <c r="HDJ58" s="35"/>
      <c r="HDK58" s="35"/>
      <c r="HDL58" s="35"/>
      <c r="HDM58" s="35"/>
      <c r="HDQ58" s="35"/>
      <c r="HDR58" s="35"/>
      <c r="HDS58" s="35"/>
      <c r="HDT58" s="35"/>
      <c r="HDU58" s="35"/>
      <c r="HDY58" s="35"/>
      <c r="HDZ58" s="35"/>
      <c r="HEA58" s="35"/>
      <c r="HEB58" s="35"/>
      <c r="HEC58" s="35"/>
      <c r="HEG58" s="35"/>
      <c r="HEH58" s="35"/>
      <c r="HEI58" s="35"/>
      <c r="HEJ58" s="35"/>
      <c r="HEK58" s="35"/>
      <c r="HEO58" s="35"/>
      <c r="HEP58" s="35"/>
      <c r="HEQ58" s="35"/>
      <c r="HER58" s="35"/>
      <c r="HES58" s="35"/>
      <c r="HEW58" s="35"/>
      <c r="HEX58" s="35"/>
      <c r="HEY58" s="35"/>
      <c r="HEZ58" s="35"/>
      <c r="HFA58" s="35"/>
      <c r="HFE58" s="35"/>
      <c r="HFF58" s="35"/>
      <c r="HFG58" s="35"/>
      <c r="HFH58" s="35"/>
      <c r="HFI58" s="35"/>
      <c r="HFM58" s="35"/>
      <c r="HFN58" s="35"/>
      <c r="HFO58" s="35"/>
      <c r="HFP58" s="35"/>
      <c r="HFQ58" s="35"/>
      <c r="HFU58" s="35"/>
      <c r="HFV58" s="35"/>
      <c r="HFW58" s="35"/>
      <c r="HFX58" s="35"/>
      <c r="HFY58" s="35"/>
      <c r="HGC58" s="35"/>
      <c r="HGD58" s="35"/>
      <c r="HGE58" s="35"/>
      <c r="HGF58" s="35"/>
      <c r="HGG58" s="35"/>
      <c r="HGK58" s="35"/>
      <c r="HGL58" s="35"/>
      <c r="HGM58" s="35"/>
      <c r="HGN58" s="35"/>
      <c r="HGO58" s="35"/>
      <c r="HGS58" s="35"/>
      <c r="HGT58" s="35"/>
      <c r="HGU58" s="35"/>
      <c r="HGV58" s="35"/>
      <c r="HGW58" s="35"/>
      <c r="HHA58" s="35"/>
      <c r="HHB58" s="35"/>
      <c r="HHC58" s="35"/>
      <c r="HHD58" s="35"/>
      <c r="HHE58" s="35"/>
      <c r="HHI58" s="35"/>
      <c r="HHJ58" s="35"/>
      <c r="HHK58" s="35"/>
      <c r="HHL58" s="35"/>
      <c r="HHM58" s="35"/>
      <c r="HHQ58" s="35"/>
      <c r="HHR58" s="35"/>
      <c r="HHS58" s="35"/>
      <c r="HHT58" s="35"/>
      <c r="HHU58" s="35"/>
      <c r="HHY58" s="35"/>
      <c r="HHZ58" s="35"/>
      <c r="HIA58" s="35"/>
      <c r="HIB58" s="35"/>
      <c r="HIC58" s="35"/>
      <c r="HIG58" s="35"/>
      <c r="HIH58" s="35"/>
      <c r="HII58" s="35"/>
      <c r="HIJ58" s="35"/>
      <c r="HIK58" s="35"/>
      <c r="HIO58" s="35"/>
      <c r="HIP58" s="35"/>
      <c r="HIQ58" s="35"/>
      <c r="HIR58" s="35"/>
      <c r="HIS58" s="35"/>
      <c r="HIW58" s="35"/>
      <c r="HIX58" s="35"/>
      <c r="HIY58" s="35"/>
      <c r="HIZ58" s="35"/>
      <c r="HJA58" s="35"/>
      <c r="HJE58" s="35"/>
      <c r="HJF58" s="35"/>
      <c r="HJG58" s="35"/>
      <c r="HJH58" s="35"/>
      <c r="HJI58" s="35"/>
      <c r="HJM58" s="35"/>
      <c r="HJN58" s="35"/>
      <c r="HJO58" s="35"/>
      <c r="HJP58" s="35"/>
      <c r="HJQ58" s="35"/>
      <c r="HJU58" s="35"/>
      <c r="HJV58" s="35"/>
      <c r="HJW58" s="35"/>
      <c r="HJX58" s="35"/>
      <c r="HJY58" s="35"/>
      <c r="HKC58" s="35"/>
      <c r="HKD58" s="35"/>
      <c r="HKE58" s="35"/>
      <c r="HKF58" s="35"/>
      <c r="HKG58" s="35"/>
      <c r="HKK58" s="35"/>
      <c r="HKL58" s="35"/>
      <c r="HKM58" s="35"/>
      <c r="HKN58" s="35"/>
      <c r="HKO58" s="35"/>
      <c r="HKS58" s="35"/>
      <c r="HKT58" s="35"/>
      <c r="HKU58" s="35"/>
      <c r="HKV58" s="35"/>
      <c r="HKW58" s="35"/>
      <c r="HLA58" s="35"/>
      <c r="HLB58" s="35"/>
      <c r="HLC58" s="35"/>
      <c r="HLD58" s="35"/>
      <c r="HLE58" s="35"/>
      <c r="HLI58" s="35"/>
      <c r="HLJ58" s="35"/>
      <c r="HLK58" s="35"/>
      <c r="HLL58" s="35"/>
      <c r="HLM58" s="35"/>
      <c r="HLQ58" s="35"/>
      <c r="HLR58" s="35"/>
      <c r="HLS58" s="35"/>
      <c r="HLT58" s="35"/>
      <c r="HLU58" s="35"/>
      <c r="HLY58" s="35"/>
      <c r="HLZ58" s="35"/>
      <c r="HMA58" s="35"/>
      <c r="HMB58" s="35"/>
      <c r="HMC58" s="35"/>
      <c r="HMG58" s="35"/>
      <c r="HMH58" s="35"/>
      <c r="HMI58" s="35"/>
      <c r="HMJ58" s="35"/>
      <c r="HMK58" s="35"/>
      <c r="HMO58" s="35"/>
      <c r="HMP58" s="35"/>
      <c r="HMQ58" s="35"/>
      <c r="HMR58" s="35"/>
      <c r="HMS58" s="35"/>
      <c r="HMW58" s="35"/>
      <c r="HMX58" s="35"/>
      <c r="HMY58" s="35"/>
      <c r="HMZ58" s="35"/>
      <c r="HNA58" s="35"/>
      <c r="HNE58" s="35"/>
      <c r="HNF58" s="35"/>
      <c r="HNG58" s="35"/>
      <c r="HNH58" s="35"/>
      <c r="HNI58" s="35"/>
      <c r="HNM58" s="35"/>
      <c r="HNN58" s="35"/>
      <c r="HNO58" s="35"/>
      <c r="HNP58" s="35"/>
      <c r="HNQ58" s="35"/>
      <c r="HNU58" s="35"/>
      <c r="HNV58" s="35"/>
      <c r="HNW58" s="35"/>
      <c r="HNX58" s="35"/>
      <c r="HNY58" s="35"/>
      <c r="HOC58" s="35"/>
      <c r="HOD58" s="35"/>
      <c r="HOE58" s="35"/>
      <c r="HOF58" s="35"/>
      <c r="HOG58" s="35"/>
      <c r="HOK58" s="35"/>
      <c r="HOL58" s="35"/>
      <c r="HOM58" s="35"/>
      <c r="HON58" s="35"/>
      <c r="HOO58" s="35"/>
      <c r="HOS58" s="35"/>
      <c r="HOT58" s="35"/>
      <c r="HOU58" s="35"/>
      <c r="HOV58" s="35"/>
      <c r="HOW58" s="35"/>
      <c r="HPA58" s="35"/>
      <c r="HPB58" s="35"/>
      <c r="HPC58" s="35"/>
      <c r="HPD58" s="35"/>
      <c r="HPE58" s="35"/>
      <c r="HPI58" s="35"/>
      <c r="HPJ58" s="35"/>
      <c r="HPK58" s="35"/>
      <c r="HPL58" s="35"/>
      <c r="HPM58" s="35"/>
      <c r="HPQ58" s="35"/>
      <c r="HPR58" s="35"/>
      <c r="HPS58" s="35"/>
      <c r="HPT58" s="35"/>
      <c r="HPU58" s="35"/>
      <c r="HPY58" s="35"/>
      <c r="HPZ58" s="35"/>
      <c r="HQA58" s="35"/>
      <c r="HQB58" s="35"/>
      <c r="HQC58" s="35"/>
      <c r="HQG58" s="35"/>
      <c r="HQH58" s="35"/>
      <c r="HQI58" s="35"/>
      <c r="HQJ58" s="35"/>
      <c r="HQK58" s="35"/>
      <c r="HQO58" s="35"/>
      <c r="HQP58" s="35"/>
      <c r="HQQ58" s="35"/>
      <c r="HQR58" s="35"/>
      <c r="HQS58" s="35"/>
      <c r="HQW58" s="35"/>
      <c r="HQX58" s="35"/>
      <c r="HQY58" s="35"/>
      <c r="HQZ58" s="35"/>
      <c r="HRA58" s="35"/>
      <c r="HRE58" s="35"/>
      <c r="HRF58" s="35"/>
      <c r="HRG58" s="35"/>
      <c r="HRH58" s="35"/>
      <c r="HRI58" s="35"/>
      <c r="HRM58" s="35"/>
      <c r="HRN58" s="35"/>
      <c r="HRO58" s="35"/>
      <c r="HRP58" s="35"/>
      <c r="HRQ58" s="35"/>
      <c r="HRU58" s="35"/>
      <c r="HRV58" s="35"/>
      <c r="HRW58" s="35"/>
      <c r="HRX58" s="35"/>
      <c r="HRY58" s="35"/>
      <c r="HSC58" s="35"/>
      <c r="HSD58" s="35"/>
      <c r="HSE58" s="35"/>
      <c r="HSF58" s="35"/>
      <c r="HSG58" s="35"/>
      <c r="HSK58" s="35"/>
      <c r="HSL58" s="35"/>
      <c r="HSM58" s="35"/>
      <c r="HSN58" s="35"/>
      <c r="HSO58" s="35"/>
      <c r="HSS58" s="35"/>
      <c r="HST58" s="35"/>
      <c r="HSU58" s="35"/>
      <c r="HSV58" s="35"/>
      <c r="HSW58" s="35"/>
      <c r="HTA58" s="35"/>
      <c r="HTB58" s="35"/>
      <c r="HTC58" s="35"/>
      <c r="HTD58" s="35"/>
      <c r="HTE58" s="35"/>
      <c r="HTI58" s="35"/>
      <c r="HTJ58" s="35"/>
      <c r="HTK58" s="35"/>
      <c r="HTL58" s="35"/>
      <c r="HTM58" s="35"/>
      <c r="HTQ58" s="35"/>
      <c r="HTR58" s="35"/>
      <c r="HTS58" s="35"/>
      <c r="HTT58" s="35"/>
      <c r="HTU58" s="35"/>
      <c r="HTY58" s="35"/>
      <c r="HTZ58" s="35"/>
      <c r="HUA58" s="35"/>
      <c r="HUB58" s="35"/>
      <c r="HUC58" s="35"/>
      <c r="HUG58" s="35"/>
      <c r="HUH58" s="35"/>
      <c r="HUI58" s="35"/>
      <c r="HUJ58" s="35"/>
      <c r="HUK58" s="35"/>
      <c r="HUO58" s="35"/>
      <c r="HUP58" s="35"/>
      <c r="HUQ58" s="35"/>
      <c r="HUR58" s="35"/>
      <c r="HUS58" s="35"/>
      <c r="HUW58" s="35"/>
      <c r="HUX58" s="35"/>
      <c r="HUY58" s="35"/>
      <c r="HUZ58" s="35"/>
      <c r="HVA58" s="35"/>
      <c r="HVE58" s="35"/>
      <c r="HVF58" s="35"/>
      <c r="HVG58" s="35"/>
      <c r="HVH58" s="35"/>
      <c r="HVI58" s="35"/>
      <c r="HVM58" s="35"/>
      <c r="HVN58" s="35"/>
      <c r="HVO58" s="35"/>
      <c r="HVP58" s="35"/>
      <c r="HVQ58" s="35"/>
      <c r="HVU58" s="35"/>
      <c r="HVV58" s="35"/>
      <c r="HVW58" s="35"/>
      <c r="HVX58" s="35"/>
      <c r="HVY58" s="35"/>
      <c r="HWC58" s="35"/>
      <c r="HWD58" s="35"/>
      <c r="HWE58" s="35"/>
      <c r="HWF58" s="35"/>
      <c r="HWG58" s="35"/>
      <c r="HWK58" s="35"/>
      <c r="HWL58" s="35"/>
      <c r="HWM58" s="35"/>
      <c r="HWN58" s="35"/>
      <c r="HWO58" s="35"/>
      <c r="HWS58" s="35"/>
      <c r="HWT58" s="35"/>
      <c r="HWU58" s="35"/>
      <c r="HWV58" s="35"/>
      <c r="HWW58" s="35"/>
      <c r="HXA58" s="35"/>
      <c r="HXB58" s="35"/>
      <c r="HXC58" s="35"/>
      <c r="HXD58" s="35"/>
      <c r="HXE58" s="35"/>
      <c r="HXI58" s="35"/>
      <c r="HXJ58" s="35"/>
      <c r="HXK58" s="35"/>
      <c r="HXL58" s="35"/>
      <c r="HXM58" s="35"/>
      <c r="HXQ58" s="35"/>
      <c r="HXR58" s="35"/>
      <c r="HXS58" s="35"/>
      <c r="HXT58" s="35"/>
      <c r="HXU58" s="35"/>
      <c r="HXY58" s="35"/>
      <c r="HXZ58" s="35"/>
      <c r="HYA58" s="35"/>
      <c r="HYB58" s="35"/>
      <c r="HYC58" s="35"/>
      <c r="HYG58" s="35"/>
      <c r="HYH58" s="35"/>
      <c r="HYI58" s="35"/>
      <c r="HYJ58" s="35"/>
      <c r="HYK58" s="35"/>
      <c r="HYO58" s="35"/>
      <c r="HYP58" s="35"/>
      <c r="HYQ58" s="35"/>
      <c r="HYR58" s="35"/>
      <c r="HYS58" s="35"/>
      <c r="HYW58" s="35"/>
      <c r="HYX58" s="35"/>
      <c r="HYY58" s="35"/>
      <c r="HYZ58" s="35"/>
      <c r="HZA58" s="35"/>
      <c r="HZE58" s="35"/>
      <c r="HZF58" s="35"/>
      <c r="HZG58" s="35"/>
      <c r="HZH58" s="35"/>
      <c r="HZI58" s="35"/>
      <c r="HZM58" s="35"/>
      <c r="HZN58" s="35"/>
      <c r="HZO58" s="35"/>
      <c r="HZP58" s="35"/>
      <c r="HZQ58" s="35"/>
      <c r="HZU58" s="35"/>
      <c r="HZV58" s="35"/>
      <c r="HZW58" s="35"/>
      <c r="HZX58" s="35"/>
      <c r="HZY58" s="35"/>
      <c r="IAC58" s="35"/>
      <c r="IAD58" s="35"/>
      <c r="IAE58" s="35"/>
      <c r="IAF58" s="35"/>
      <c r="IAG58" s="35"/>
      <c r="IAK58" s="35"/>
      <c r="IAL58" s="35"/>
      <c r="IAM58" s="35"/>
      <c r="IAN58" s="35"/>
      <c r="IAO58" s="35"/>
      <c r="IAS58" s="35"/>
      <c r="IAT58" s="35"/>
      <c r="IAU58" s="35"/>
      <c r="IAV58" s="35"/>
      <c r="IAW58" s="35"/>
      <c r="IBA58" s="35"/>
      <c r="IBB58" s="35"/>
      <c r="IBC58" s="35"/>
      <c r="IBD58" s="35"/>
      <c r="IBE58" s="35"/>
      <c r="IBI58" s="35"/>
      <c r="IBJ58" s="35"/>
      <c r="IBK58" s="35"/>
      <c r="IBL58" s="35"/>
      <c r="IBM58" s="35"/>
      <c r="IBQ58" s="35"/>
      <c r="IBR58" s="35"/>
      <c r="IBS58" s="35"/>
      <c r="IBT58" s="35"/>
      <c r="IBU58" s="35"/>
      <c r="IBY58" s="35"/>
      <c r="IBZ58" s="35"/>
      <c r="ICA58" s="35"/>
      <c r="ICB58" s="35"/>
      <c r="ICC58" s="35"/>
      <c r="ICG58" s="35"/>
      <c r="ICH58" s="35"/>
      <c r="ICI58" s="35"/>
      <c r="ICJ58" s="35"/>
      <c r="ICK58" s="35"/>
      <c r="ICO58" s="35"/>
      <c r="ICP58" s="35"/>
      <c r="ICQ58" s="35"/>
      <c r="ICR58" s="35"/>
      <c r="ICS58" s="35"/>
      <c r="ICW58" s="35"/>
      <c r="ICX58" s="35"/>
      <c r="ICY58" s="35"/>
      <c r="ICZ58" s="35"/>
      <c r="IDA58" s="35"/>
      <c r="IDE58" s="35"/>
      <c r="IDF58" s="35"/>
      <c r="IDG58" s="35"/>
      <c r="IDH58" s="35"/>
      <c r="IDI58" s="35"/>
      <c r="IDM58" s="35"/>
      <c r="IDN58" s="35"/>
      <c r="IDO58" s="35"/>
      <c r="IDP58" s="35"/>
      <c r="IDQ58" s="35"/>
      <c r="IDU58" s="35"/>
      <c r="IDV58" s="35"/>
      <c r="IDW58" s="35"/>
      <c r="IDX58" s="35"/>
      <c r="IDY58" s="35"/>
      <c r="IEC58" s="35"/>
      <c r="IED58" s="35"/>
      <c r="IEE58" s="35"/>
      <c r="IEF58" s="35"/>
      <c r="IEG58" s="35"/>
      <c r="IEK58" s="35"/>
      <c r="IEL58" s="35"/>
      <c r="IEM58" s="35"/>
      <c r="IEN58" s="35"/>
      <c r="IEO58" s="35"/>
      <c r="IES58" s="35"/>
      <c r="IET58" s="35"/>
      <c r="IEU58" s="35"/>
      <c r="IEV58" s="35"/>
      <c r="IEW58" s="35"/>
      <c r="IFA58" s="35"/>
      <c r="IFB58" s="35"/>
      <c r="IFC58" s="35"/>
      <c r="IFD58" s="35"/>
      <c r="IFE58" s="35"/>
      <c r="IFI58" s="35"/>
      <c r="IFJ58" s="35"/>
      <c r="IFK58" s="35"/>
      <c r="IFL58" s="35"/>
      <c r="IFM58" s="35"/>
      <c r="IFQ58" s="35"/>
      <c r="IFR58" s="35"/>
      <c r="IFS58" s="35"/>
      <c r="IFT58" s="35"/>
      <c r="IFU58" s="35"/>
      <c r="IFY58" s="35"/>
      <c r="IFZ58" s="35"/>
      <c r="IGA58" s="35"/>
      <c r="IGB58" s="35"/>
      <c r="IGC58" s="35"/>
      <c r="IGG58" s="35"/>
      <c r="IGH58" s="35"/>
      <c r="IGI58" s="35"/>
      <c r="IGJ58" s="35"/>
      <c r="IGK58" s="35"/>
      <c r="IGO58" s="35"/>
      <c r="IGP58" s="35"/>
      <c r="IGQ58" s="35"/>
      <c r="IGR58" s="35"/>
      <c r="IGS58" s="35"/>
      <c r="IGW58" s="35"/>
      <c r="IGX58" s="35"/>
      <c r="IGY58" s="35"/>
      <c r="IGZ58" s="35"/>
      <c r="IHA58" s="35"/>
      <c r="IHE58" s="35"/>
      <c r="IHF58" s="35"/>
      <c r="IHG58" s="35"/>
      <c r="IHH58" s="35"/>
      <c r="IHI58" s="35"/>
      <c r="IHM58" s="35"/>
      <c r="IHN58" s="35"/>
      <c r="IHO58" s="35"/>
      <c r="IHP58" s="35"/>
      <c r="IHQ58" s="35"/>
      <c r="IHU58" s="35"/>
      <c r="IHV58" s="35"/>
      <c r="IHW58" s="35"/>
      <c r="IHX58" s="35"/>
      <c r="IHY58" s="35"/>
      <c r="IIC58" s="35"/>
      <c r="IID58" s="35"/>
      <c r="IIE58" s="35"/>
      <c r="IIF58" s="35"/>
      <c r="IIG58" s="35"/>
      <c r="IIK58" s="35"/>
      <c r="IIL58" s="35"/>
      <c r="IIM58" s="35"/>
      <c r="IIN58" s="35"/>
      <c r="IIO58" s="35"/>
      <c r="IIS58" s="35"/>
      <c r="IIT58" s="35"/>
      <c r="IIU58" s="35"/>
      <c r="IIV58" s="35"/>
      <c r="IIW58" s="35"/>
      <c r="IJA58" s="35"/>
      <c r="IJB58" s="35"/>
      <c r="IJC58" s="35"/>
      <c r="IJD58" s="35"/>
      <c r="IJE58" s="35"/>
      <c r="IJI58" s="35"/>
      <c r="IJJ58" s="35"/>
      <c r="IJK58" s="35"/>
      <c r="IJL58" s="35"/>
      <c r="IJM58" s="35"/>
      <c r="IJQ58" s="35"/>
      <c r="IJR58" s="35"/>
      <c r="IJS58" s="35"/>
      <c r="IJT58" s="35"/>
      <c r="IJU58" s="35"/>
      <c r="IJY58" s="35"/>
      <c r="IJZ58" s="35"/>
      <c r="IKA58" s="35"/>
      <c r="IKB58" s="35"/>
      <c r="IKC58" s="35"/>
      <c r="IKG58" s="35"/>
      <c r="IKH58" s="35"/>
      <c r="IKI58" s="35"/>
      <c r="IKJ58" s="35"/>
      <c r="IKK58" s="35"/>
      <c r="IKO58" s="35"/>
      <c r="IKP58" s="35"/>
      <c r="IKQ58" s="35"/>
      <c r="IKR58" s="35"/>
      <c r="IKS58" s="35"/>
      <c r="IKW58" s="35"/>
      <c r="IKX58" s="35"/>
      <c r="IKY58" s="35"/>
      <c r="IKZ58" s="35"/>
      <c r="ILA58" s="35"/>
      <c r="ILE58" s="35"/>
      <c r="ILF58" s="35"/>
      <c r="ILG58" s="35"/>
      <c r="ILH58" s="35"/>
      <c r="ILI58" s="35"/>
      <c r="ILM58" s="35"/>
      <c r="ILN58" s="35"/>
      <c r="ILO58" s="35"/>
      <c r="ILP58" s="35"/>
      <c r="ILQ58" s="35"/>
      <c r="ILU58" s="35"/>
      <c r="ILV58" s="35"/>
      <c r="ILW58" s="35"/>
      <c r="ILX58" s="35"/>
      <c r="ILY58" s="35"/>
      <c r="IMC58" s="35"/>
      <c r="IMD58" s="35"/>
      <c r="IME58" s="35"/>
      <c r="IMF58" s="35"/>
      <c r="IMG58" s="35"/>
      <c r="IMK58" s="35"/>
      <c r="IML58" s="35"/>
      <c r="IMM58" s="35"/>
      <c r="IMN58" s="35"/>
      <c r="IMO58" s="35"/>
      <c r="IMS58" s="35"/>
      <c r="IMT58" s="35"/>
      <c r="IMU58" s="35"/>
      <c r="IMV58" s="35"/>
      <c r="IMW58" s="35"/>
      <c r="INA58" s="35"/>
      <c r="INB58" s="35"/>
      <c r="INC58" s="35"/>
      <c r="IND58" s="35"/>
      <c r="INE58" s="35"/>
      <c r="INI58" s="35"/>
      <c r="INJ58" s="35"/>
      <c r="INK58" s="35"/>
      <c r="INL58" s="35"/>
      <c r="INM58" s="35"/>
      <c r="INQ58" s="35"/>
      <c r="INR58" s="35"/>
      <c r="INS58" s="35"/>
      <c r="INT58" s="35"/>
      <c r="INU58" s="35"/>
      <c r="INY58" s="35"/>
      <c r="INZ58" s="35"/>
      <c r="IOA58" s="35"/>
      <c r="IOB58" s="35"/>
      <c r="IOC58" s="35"/>
      <c r="IOG58" s="35"/>
      <c r="IOH58" s="35"/>
      <c r="IOI58" s="35"/>
      <c r="IOJ58" s="35"/>
      <c r="IOK58" s="35"/>
      <c r="IOO58" s="35"/>
      <c r="IOP58" s="35"/>
      <c r="IOQ58" s="35"/>
      <c r="IOR58" s="35"/>
      <c r="IOS58" s="35"/>
      <c r="IOW58" s="35"/>
      <c r="IOX58" s="35"/>
      <c r="IOY58" s="35"/>
      <c r="IOZ58" s="35"/>
      <c r="IPA58" s="35"/>
      <c r="IPE58" s="35"/>
      <c r="IPF58" s="35"/>
      <c r="IPG58" s="35"/>
      <c r="IPH58" s="35"/>
      <c r="IPI58" s="35"/>
      <c r="IPM58" s="35"/>
      <c r="IPN58" s="35"/>
      <c r="IPO58" s="35"/>
      <c r="IPP58" s="35"/>
      <c r="IPQ58" s="35"/>
      <c r="IPU58" s="35"/>
      <c r="IPV58" s="35"/>
      <c r="IPW58" s="35"/>
      <c r="IPX58" s="35"/>
      <c r="IPY58" s="35"/>
      <c r="IQC58" s="35"/>
      <c r="IQD58" s="35"/>
      <c r="IQE58" s="35"/>
      <c r="IQF58" s="35"/>
      <c r="IQG58" s="35"/>
      <c r="IQK58" s="35"/>
      <c r="IQL58" s="35"/>
      <c r="IQM58" s="35"/>
      <c r="IQN58" s="35"/>
      <c r="IQO58" s="35"/>
      <c r="IQS58" s="35"/>
      <c r="IQT58" s="35"/>
      <c r="IQU58" s="35"/>
      <c r="IQV58" s="35"/>
      <c r="IQW58" s="35"/>
      <c r="IRA58" s="35"/>
      <c r="IRB58" s="35"/>
      <c r="IRC58" s="35"/>
      <c r="IRD58" s="35"/>
      <c r="IRE58" s="35"/>
      <c r="IRI58" s="35"/>
      <c r="IRJ58" s="35"/>
      <c r="IRK58" s="35"/>
      <c r="IRL58" s="35"/>
      <c r="IRM58" s="35"/>
      <c r="IRQ58" s="35"/>
      <c r="IRR58" s="35"/>
      <c r="IRS58" s="35"/>
      <c r="IRT58" s="35"/>
      <c r="IRU58" s="35"/>
      <c r="IRY58" s="35"/>
      <c r="IRZ58" s="35"/>
      <c r="ISA58" s="35"/>
      <c r="ISB58" s="35"/>
      <c r="ISC58" s="35"/>
      <c r="ISG58" s="35"/>
      <c r="ISH58" s="35"/>
      <c r="ISI58" s="35"/>
      <c r="ISJ58" s="35"/>
      <c r="ISK58" s="35"/>
      <c r="ISO58" s="35"/>
      <c r="ISP58" s="35"/>
      <c r="ISQ58" s="35"/>
      <c r="ISR58" s="35"/>
      <c r="ISS58" s="35"/>
      <c r="ISW58" s="35"/>
      <c r="ISX58" s="35"/>
      <c r="ISY58" s="35"/>
      <c r="ISZ58" s="35"/>
      <c r="ITA58" s="35"/>
      <c r="ITE58" s="35"/>
      <c r="ITF58" s="35"/>
      <c r="ITG58" s="35"/>
      <c r="ITH58" s="35"/>
      <c r="ITI58" s="35"/>
      <c r="ITM58" s="35"/>
      <c r="ITN58" s="35"/>
      <c r="ITO58" s="35"/>
      <c r="ITP58" s="35"/>
      <c r="ITQ58" s="35"/>
      <c r="ITU58" s="35"/>
      <c r="ITV58" s="35"/>
      <c r="ITW58" s="35"/>
      <c r="ITX58" s="35"/>
      <c r="ITY58" s="35"/>
      <c r="IUC58" s="35"/>
      <c r="IUD58" s="35"/>
      <c r="IUE58" s="35"/>
      <c r="IUF58" s="35"/>
      <c r="IUG58" s="35"/>
      <c r="IUK58" s="35"/>
      <c r="IUL58" s="35"/>
      <c r="IUM58" s="35"/>
      <c r="IUN58" s="35"/>
      <c r="IUO58" s="35"/>
      <c r="IUS58" s="35"/>
      <c r="IUT58" s="35"/>
      <c r="IUU58" s="35"/>
      <c r="IUV58" s="35"/>
      <c r="IUW58" s="35"/>
      <c r="IVA58" s="35"/>
      <c r="IVB58" s="35"/>
      <c r="IVC58" s="35"/>
      <c r="IVD58" s="35"/>
      <c r="IVE58" s="35"/>
      <c r="IVI58" s="35"/>
      <c r="IVJ58" s="35"/>
      <c r="IVK58" s="35"/>
      <c r="IVL58" s="35"/>
      <c r="IVM58" s="35"/>
      <c r="IVQ58" s="35"/>
      <c r="IVR58" s="35"/>
      <c r="IVS58" s="35"/>
      <c r="IVT58" s="35"/>
      <c r="IVU58" s="35"/>
      <c r="IVY58" s="35"/>
      <c r="IVZ58" s="35"/>
      <c r="IWA58" s="35"/>
      <c r="IWB58" s="35"/>
      <c r="IWC58" s="35"/>
      <c r="IWG58" s="35"/>
      <c r="IWH58" s="35"/>
      <c r="IWI58" s="35"/>
      <c r="IWJ58" s="35"/>
      <c r="IWK58" s="35"/>
      <c r="IWO58" s="35"/>
      <c r="IWP58" s="35"/>
      <c r="IWQ58" s="35"/>
      <c r="IWR58" s="35"/>
      <c r="IWS58" s="35"/>
      <c r="IWW58" s="35"/>
      <c r="IWX58" s="35"/>
      <c r="IWY58" s="35"/>
      <c r="IWZ58" s="35"/>
      <c r="IXA58" s="35"/>
      <c r="IXE58" s="35"/>
      <c r="IXF58" s="35"/>
      <c r="IXG58" s="35"/>
      <c r="IXH58" s="35"/>
      <c r="IXI58" s="35"/>
      <c r="IXM58" s="35"/>
      <c r="IXN58" s="35"/>
      <c r="IXO58" s="35"/>
      <c r="IXP58" s="35"/>
      <c r="IXQ58" s="35"/>
      <c r="IXU58" s="35"/>
      <c r="IXV58" s="35"/>
      <c r="IXW58" s="35"/>
      <c r="IXX58" s="35"/>
      <c r="IXY58" s="35"/>
      <c r="IYC58" s="35"/>
      <c r="IYD58" s="35"/>
      <c r="IYE58" s="35"/>
      <c r="IYF58" s="35"/>
      <c r="IYG58" s="35"/>
      <c r="IYK58" s="35"/>
      <c r="IYL58" s="35"/>
      <c r="IYM58" s="35"/>
      <c r="IYN58" s="35"/>
      <c r="IYO58" s="35"/>
      <c r="IYS58" s="35"/>
      <c r="IYT58" s="35"/>
      <c r="IYU58" s="35"/>
      <c r="IYV58" s="35"/>
      <c r="IYW58" s="35"/>
      <c r="IZA58" s="35"/>
      <c r="IZB58" s="35"/>
      <c r="IZC58" s="35"/>
      <c r="IZD58" s="35"/>
      <c r="IZE58" s="35"/>
      <c r="IZI58" s="35"/>
      <c r="IZJ58" s="35"/>
      <c r="IZK58" s="35"/>
      <c r="IZL58" s="35"/>
      <c r="IZM58" s="35"/>
      <c r="IZQ58" s="35"/>
      <c r="IZR58" s="35"/>
      <c r="IZS58" s="35"/>
      <c r="IZT58" s="35"/>
      <c r="IZU58" s="35"/>
      <c r="IZY58" s="35"/>
      <c r="IZZ58" s="35"/>
      <c r="JAA58" s="35"/>
      <c r="JAB58" s="35"/>
      <c r="JAC58" s="35"/>
      <c r="JAG58" s="35"/>
      <c r="JAH58" s="35"/>
      <c r="JAI58" s="35"/>
      <c r="JAJ58" s="35"/>
      <c r="JAK58" s="35"/>
      <c r="JAO58" s="35"/>
      <c r="JAP58" s="35"/>
      <c r="JAQ58" s="35"/>
      <c r="JAR58" s="35"/>
      <c r="JAS58" s="35"/>
      <c r="JAW58" s="35"/>
      <c r="JAX58" s="35"/>
      <c r="JAY58" s="35"/>
      <c r="JAZ58" s="35"/>
      <c r="JBA58" s="35"/>
      <c r="JBE58" s="35"/>
      <c r="JBF58" s="35"/>
      <c r="JBG58" s="35"/>
      <c r="JBH58" s="35"/>
      <c r="JBI58" s="35"/>
      <c r="JBM58" s="35"/>
      <c r="JBN58" s="35"/>
      <c r="JBO58" s="35"/>
      <c r="JBP58" s="35"/>
      <c r="JBQ58" s="35"/>
      <c r="JBU58" s="35"/>
      <c r="JBV58" s="35"/>
      <c r="JBW58" s="35"/>
      <c r="JBX58" s="35"/>
      <c r="JBY58" s="35"/>
      <c r="JCC58" s="35"/>
      <c r="JCD58" s="35"/>
      <c r="JCE58" s="35"/>
      <c r="JCF58" s="35"/>
      <c r="JCG58" s="35"/>
      <c r="JCK58" s="35"/>
      <c r="JCL58" s="35"/>
      <c r="JCM58" s="35"/>
      <c r="JCN58" s="35"/>
      <c r="JCO58" s="35"/>
      <c r="JCS58" s="35"/>
      <c r="JCT58" s="35"/>
      <c r="JCU58" s="35"/>
      <c r="JCV58" s="35"/>
      <c r="JCW58" s="35"/>
      <c r="JDA58" s="35"/>
      <c r="JDB58" s="35"/>
      <c r="JDC58" s="35"/>
      <c r="JDD58" s="35"/>
      <c r="JDE58" s="35"/>
      <c r="JDI58" s="35"/>
      <c r="JDJ58" s="35"/>
      <c r="JDK58" s="35"/>
      <c r="JDL58" s="35"/>
      <c r="JDM58" s="35"/>
      <c r="JDQ58" s="35"/>
      <c r="JDR58" s="35"/>
      <c r="JDS58" s="35"/>
      <c r="JDT58" s="35"/>
      <c r="JDU58" s="35"/>
      <c r="JDY58" s="35"/>
      <c r="JDZ58" s="35"/>
      <c r="JEA58" s="35"/>
      <c r="JEB58" s="35"/>
      <c r="JEC58" s="35"/>
      <c r="JEG58" s="35"/>
      <c r="JEH58" s="35"/>
      <c r="JEI58" s="35"/>
      <c r="JEJ58" s="35"/>
      <c r="JEK58" s="35"/>
      <c r="JEO58" s="35"/>
      <c r="JEP58" s="35"/>
      <c r="JEQ58" s="35"/>
      <c r="JER58" s="35"/>
      <c r="JES58" s="35"/>
      <c r="JEW58" s="35"/>
      <c r="JEX58" s="35"/>
      <c r="JEY58" s="35"/>
      <c r="JEZ58" s="35"/>
      <c r="JFA58" s="35"/>
      <c r="JFE58" s="35"/>
      <c r="JFF58" s="35"/>
      <c r="JFG58" s="35"/>
      <c r="JFH58" s="35"/>
      <c r="JFI58" s="35"/>
      <c r="JFM58" s="35"/>
      <c r="JFN58" s="35"/>
      <c r="JFO58" s="35"/>
      <c r="JFP58" s="35"/>
      <c r="JFQ58" s="35"/>
      <c r="JFU58" s="35"/>
      <c r="JFV58" s="35"/>
      <c r="JFW58" s="35"/>
      <c r="JFX58" s="35"/>
      <c r="JFY58" s="35"/>
      <c r="JGC58" s="35"/>
      <c r="JGD58" s="35"/>
      <c r="JGE58" s="35"/>
      <c r="JGF58" s="35"/>
      <c r="JGG58" s="35"/>
      <c r="JGK58" s="35"/>
      <c r="JGL58" s="35"/>
      <c r="JGM58" s="35"/>
      <c r="JGN58" s="35"/>
      <c r="JGO58" s="35"/>
      <c r="JGS58" s="35"/>
      <c r="JGT58" s="35"/>
      <c r="JGU58" s="35"/>
      <c r="JGV58" s="35"/>
      <c r="JGW58" s="35"/>
      <c r="JHA58" s="35"/>
      <c r="JHB58" s="35"/>
      <c r="JHC58" s="35"/>
      <c r="JHD58" s="35"/>
      <c r="JHE58" s="35"/>
      <c r="JHI58" s="35"/>
      <c r="JHJ58" s="35"/>
      <c r="JHK58" s="35"/>
      <c r="JHL58" s="35"/>
      <c r="JHM58" s="35"/>
      <c r="JHQ58" s="35"/>
      <c r="JHR58" s="35"/>
      <c r="JHS58" s="35"/>
      <c r="JHT58" s="35"/>
      <c r="JHU58" s="35"/>
      <c r="JHY58" s="35"/>
      <c r="JHZ58" s="35"/>
      <c r="JIA58" s="35"/>
      <c r="JIB58" s="35"/>
      <c r="JIC58" s="35"/>
      <c r="JIG58" s="35"/>
      <c r="JIH58" s="35"/>
      <c r="JII58" s="35"/>
      <c r="JIJ58" s="35"/>
      <c r="JIK58" s="35"/>
      <c r="JIO58" s="35"/>
      <c r="JIP58" s="35"/>
      <c r="JIQ58" s="35"/>
      <c r="JIR58" s="35"/>
      <c r="JIS58" s="35"/>
      <c r="JIW58" s="35"/>
      <c r="JIX58" s="35"/>
      <c r="JIY58" s="35"/>
      <c r="JIZ58" s="35"/>
      <c r="JJA58" s="35"/>
      <c r="JJE58" s="35"/>
      <c r="JJF58" s="35"/>
      <c r="JJG58" s="35"/>
      <c r="JJH58" s="35"/>
      <c r="JJI58" s="35"/>
      <c r="JJM58" s="35"/>
      <c r="JJN58" s="35"/>
      <c r="JJO58" s="35"/>
      <c r="JJP58" s="35"/>
      <c r="JJQ58" s="35"/>
      <c r="JJU58" s="35"/>
      <c r="JJV58" s="35"/>
      <c r="JJW58" s="35"/>
      <c r="JJX58" s="35"/>
      <c r="JJY58" s="35"/>
      <c r="JKC58" s="35"/>
      <c r="JKD58" s="35"/>
      <c r="JKE58" s="35"/>
      <c r="JKF58" s="35"/>
      <c r="JKG58" s="35"/>
      <c r="JKK58" s="35"/>
      <c r="JKL58" s="35"/>
      <c r="JKM58" s="35"/>
      <c r="JKN58" s="35"/>
      <c r="JKO58" s="35"/>
      <c r="JKS58" s="35"/>
      <c r="JKT58" s="35"/>
      <c r="JKU58" s="35"/>
      <c r="JKV58" s="35"/>
      <c r="JKW58" s="35"/>
      <c r="JLA58" s="35"/>
      <c r="JLB58" s="35"/>
      <c r="JLC58" s="35"/>
      <c r="JLD58" s="35"/>
      <c r="JLE58" s="35"/>
      <c r="JLI58" s="35"/>
      <c r="JLJ58" s="35"/>
      <c r="JLK58" s="35"/>
      <c r="JLL58" s="35"/>
      <c r="JLM58" s="35"/>
      <c r="JLQ58" s="35"/>
      <c r="JLR58" s="35"/>
      <c r="JLS58" s="35"/>
      <c r="JLT58" s="35"/>
      <c r="JLU58" s="35"/>
      <c r="JLY58" s="35"/>
      <c r="JLZ58" s="35"/>
      <c r="JMA58" s="35"/>
      <c r="JMB58" s="35"/>
      <c r="JMC58" s="35"/>
      <c r="JMG58" s="35"/>
      <c r="JMH58" s="35"/>
      <c r="JMI58" s="35"/>
      <c r="JMJ58" s="35"/>
      <c r="JMK58" s="35"/>
      <c r="JMO58" s="35"/>
      <c r="JMP58" s="35"/>
      <c r="JMQ58" s="35"/>
      <c r="JMR58" s="35"/>
      <c r="JMS58" s="35"/>
      <c r="JMW58" s="35"/>
      <c r="JMX58" s="35"/>
      <c r="JMY58" s="35"/>
      <c r="JMZ58" s="35"/>
      <c r="JNA58" s="35"/>
      <c r="JNE58" s="35"/>
      <c r="JNF58" s="35"/>
      <c r="JNG58" s="35"/>
      <c r="JNH58" s="35"/>
      <c r="JNI58" s="35"/>
      <c r="JNM58" s="35"/>
      <c r="JNN58" s="35"/>
      <c r="JNO58" s="35"/>
      <c r="JNP58" s="35"/>
      <c r="JNQ58" s="35"/>
      <c r="JNU58" s="35"/>
      <c r="JNV58" s="35"/>
      <c r="JNW58" s="35"/>
      <c r="JNX58" s="35"/>
      <c r="JNY58" s="35"/>
      <c r="JOC58" s="35"/>
      <c r="JOD58" s="35"/>
      <c r="JOE58" s="35"/>
      <c r="JOF58" s="35"/>
      <c r="JOG58" s="35"/>
      <c r="JOK58" s="35"/>
      <c r="JOL58" s="35"/>
      <c r="JOM58" s="35"/>
      <c r="JON58" s="35"/>
      <c r="JOO58" s="35"/>
      <c r="JOS58" s="35"/>
      <c r="JOT58" s="35"/>
      <c r="JOU58" s="35"/>
      <c r="JOV58" s="35"/>
      <c r="JOW58" s="35"/>
      <c r="JPA58" s="35"/>
      <c r="JPB58" s="35"/>
      <c r="JPC58" s="35"/>
      <c r="JPD58" s="35"/>
      <c r="JPE58" s="35"/>
      <c r="JPI58" s="35"/>
      <c r="JPJ58" s="35"/>
      <c r="JPK58" s="35"/>
      <c r="JPL58" s="35"/>
      <c r="JPM58" s="35"/>
      <c r="JPQ58" s="35"/>
      <c r="JPR58" s="35"/>
      <c r="JPS58" s="35"/>
      <c r="JPT58" s="35"/>
      <c r="JPU58" s="35"/>
      <c r="JPY58" s="35"/>
      <c r="JPZ58" s="35"/>
      <c r="JQA58" s="35"/>
      <c r="JQB58" s="35"/>
      <c r="JQC58" s="35"/>
      <c r="JQG58" s="35"/>
      <c r="JQH58" s="35"/>
      <c r="JQI58" s="35"/>
      <c r="JQJ58" s="35"/>
      <c r="JQK58" s="35"/>
      <c r="JQO58" s="35"/>
      <c r="JQP58" s="35"/>
      <c r="JQQ58" s="35"/>
      <c r="JQR58" s="35"/>
      <c r="JQS58" s="35"/>
      <c r="JQW58" s="35"/>
      <c r="JQX58" s="35"/>
      <c r="JQY58" s="35"/>
      <c r="JQZ58" s="35"/>
      <c r="JRA58" s="35"/>
      <c r="JRE58" s="35"/>
      <c r="JRF58" s="35"/>
      <c r="JRG58" s="35"/>
      <c r="JRH58" s="35"/>
      <c r="JRI58" s="35"/>
      <c r="JRM58" s="35"/>
      <c r="JRN58" s="35"/>
      <c r="JRO58" s="35"/>
      <c r="JRP58" s="35"/>
      <c r="JRQ58" s="35"/>
      <c r="JRU58" s="35"/>
      <c r="JRV58" s="35"/>
      <c r="JRW58" s="35"/>
      <c r="JRX58" s="35"/>
      <c r="JRY58" s="35"/>
      <c r="JSC58" s="35"/>
      <c r="JSD58" s="35"/>
      <c r="JSE58" s="35"/>
      <c r="JSF58" s="35"/>
      <c r="JSG58" s="35"/>
      <c r="JSK58" s="35"/>
      <c r="JSL58" s="35"/>
      <c r="JSM58" s="35"/>
      <c r="JSN58" s="35"/>
      <c r="JSO58" s="35"/>
      <c r="JSS58" s="35"/>
      <c r="JST58" s="35"/>
      <c r="JSU58" s="35"/>
      <c r="JSV58" s="35"/>
      <c r="JSW58" s="35"/>
      <c r="JTA58" s="35"/>
      <c r="JTB58" s="35"/>
      <c r="JTC58" s="35"/>
      <c r="JTD58" s="35"/>
      <c r="JTE58" s="35"/>
      <c r="JTI58" s="35"/>
      <c r="JTJ58" s="35"/>
      <c r="JTK58" s="35"/>
      <c r="JTL58" s="35"/>
      <c r="JTM58" s="35"/>
      <c r="JTQ58" s="35"/>
      <c r="JTR58" s="35"/>
      <c r="JTS58" s="35"/>
      <c r="JTT58" s="35"/>
      <c r="JTU58" s="35"/>
      <c r="JTY58" s="35"/>
      <c r="JTZ58" s="35"/>
      <c r="JUA58" s="35"/>
      <c r="JUB58" s="35"/>
      <c r="JUC58" s="35"/>
      <c r="JUG58" s="35"/>
      <c r="JUH58" s="35"/>
      <c r="JUI58" s="35"/>
      <c r="JUJ58" s="35"/>
      <c r="JUK58" s="35"/>
      <c r="JUO58" s="35"/>
      <c r="JUP58" s="35"/>
      <c r="JUQ58" s="35"/>
      <c r="JUR58" s="35"/>
      <c r="JUS58" s="35"/>
      <c r="JUW58" s="35"/>
      <c r="JUX58" s="35"/>
      <c r="JUY58" s="35"/>
      <c r="JUZ58" s="35"/>
      <c r="JVA58" s="35"/>
      <c r="JVE58" s="35"/>
      <c r="JVF58" s="35"/>
      <c r="JVG58" s="35"/>
      <c r="JVH58" s="35"/>
      <c r="JVI58" s="35"/>
      <c r="JVM58" s="35"/>
      <c r="JVN58" s="35"/>
      <c r="JVO58" s="35"/>
      <c r="JVP58" s="35"/>
      <c r="JVQ58" s="35"/>
      <c r="JVU58" s="35"/>
      <c r="JVV58" s="35"/>
      <c r="JVW58" s="35"/>
      <c r="JVX58" s="35"/>
      <c r="JVY58" s="35"/>
      <c r="JWC58" s="35"/>
      <c r="JWD58" s="35"/>
      <c r="JWE58" s="35"/>
      <c r="JWF58" s="35"/>
      <c r="JWG58" s="35"/>
      <c r="JWK58" s="35"/>
      <c r="JWL58" s="35"/>
      <c r="JWM58" s="35"/>
      <c r="JWN58" s="35"/>
      <c r="JWO58" s="35"/>
      <c r="JWS58" s="35"/>
      <c r="JWT58" s="35"/>
      <c r="JWU58" s="35"/>
      <c r="JWV58" s="35"/>
      <c r="JWW58" s="35"/>
      <c r="JXA58" s="35"/>
      <c r="JXB58" s="35"/>
      <c r="JXC58" s="35"/>
      <c r="JXD58" s="35"/>
      <c r="JXE58" s="35"/>
      <c r="JXI58" s="35"/>
      <c r="JXJ58" s="35"/>
      <c r="JXK58" s="35"/>
      <c r="JXL58" s="35"/>
      <c r="JXM58" s="35"/>
      <c r="JXQ58" s="35"/>
      <c r="JXR58" s="35"/>
      <c r="JXS58" s="35"/>
      <c r="JXT58" s="35"/>
      <c r="JXU58" s="35"/>
      <c r="JXY58" s="35"/>
      <c r="JXZ58" s="35"/>
      <c r="JYA58" s="35"/>
      <c r="JYB58" s="35"/>
      <c r="JYC58" s="35"/>
      <c r="JYG58" s="35"/>
      <c r="JYH58" s="35"/>
      <c r="JYI58" s="35"/>
      <c r="JYJ58" s="35"/>
      <c r="JYK58" s="35"/>
      <c r="JYO58" s="35"/>
      <c r="JYP58" s="35"/>
      <c r="JYQ58" s="35"/>
      <c r="JYR58" s="35"/>
      <c r="JYS58" s="35"/>
      <c r="JYW58" s="35"/>
      <c r="JYX58" s="35"/>
      <c r="JYY58" s="35"/>
      <c r="JYZ58" s="35"/>
      <c r="JZA58" s="35"/>
      <c r="JZE58" s="35"/>
      <c r="JZF58" s="35"/>
      <c r="JZG58" s="35"/>
      <c r="JZH58" s="35"/>
      <c r="JZI58" s="35"/>
      <c r="JZM58" s="35"/>
      <c r="JZN58" s="35"/>
      <c r="JZO58" s="35"/>
      <c r="JZP58" s="35"/>
      <c r="JZQ58" s="35"/>
      <c r="JZU58" s="35"/>
      <c r="JZV58" s="35"/>
      <c r="JZW58" s="35"/>
      <c r="JZX58" s="35"/>
      <c r="JZY58" s="35"/>
      <c r="KAC58" s="35"/>
      <c r="KAD58" s="35"/>
      <c r="KAE58" s="35"/>
      <c r="KAF58" s="35"/>
      <c r="KAG58" s="35"/>
      <c r="KAK58" s="35"/>
      <c r="KAL58" s="35"/>
      <c r="KAM58" s="35"/>
      <c r="KAN58" s="35"/>
      <c r="KAO58" s="35"/>
      <c r="KAS58" s="35"/>
      <c r="KAT58" s="35"/>
      <c r="KAU58" s="35"/>
      <c r="KAV58" s="35"/>
      <c r="KAW58" s="35"/>
      <c r="KBA58" s="35"/>
      <c r="KBB58" s="35"/>
      <c r="KBC58" s="35"/>
      <c r="KBD58" s="35"/>
      <c r="KBE58" s="35"/>
      <c r="KBI58" s="35"/>
      <c r="KBJ58" s="35"/>
      <c r="KBK58" s="35"/>
      <c r="KBL58" s="35"/>
      <c r="KBM58" s="35"/>
      <c r="KBQ58" s="35"/>
      <c r="KBR58" s="35"/>
      <c r="KBS58" s="35"/>
      <c r="KBT58" s="35"/>
      <c r="KBU58" s="35"/>
      <c r="KBY58" s="35"/>
      <c r="KBZ58" s="35"/>
      <c r="KCA58" s="35"/>
      <c r="KCB58" s="35"/>
      <c r="KCC58" s="35"/>
      <c r="KCG58" s="35"/>
      <c r="KCH58" s="35"/>
      <c r="KCI58" s="35"/>
      <c r="KCJ58" s="35"/>
      <c r="KCK58" s="35"/>
      <c r="KCO58" s="35"/>
      <c r="KCP58" s="35"/>
      <c r="KCQ58" s="35"/>
      <c r="KCR58" s="35"/>
      <c r="KCS58" s="35"/>
      <c r="KCW58" s="35"/>
      <c r="KCX58" s="35"/>
      <c r="KCY58" s="35"/>
      <c r="KCZ58" s="35"/>
      <c r="KDA58" s="35"/>
      <c r="KDE58" s="35"/>
      <c r="KDF58" s="35"/>
      <c r="KDG58" s="35"/>
      <c r="KDH58" s="35"/>
      <c r="KDI58" s="35"/>
      <c r="KDM58" s="35"/>
      <c r="KDN58" s="35"/>
      <c r="KDO58" s="35"/>
      <c r="KDP58" s="35"/>
      <c r="KDQ58" s="35"/>
      <c r="KDU58" s="35"/>
      <c r="KDV58" s="35"/>
      <c r="KDW58" s="35"/>
      <c r="KDX58" s="35"/>
      <c r="KDY58" s="35"/>
      <c r="KEC58" s="35"/>
      <c r="KED58" s="35"/>
      <c r="KEE58" s="35"/>
      <c r="KEF58" s="35"/>
      <c r="KEG58" s="35"/>
      <c r="KEK58" s="35"/>
      <c r="KEL58" s="35"/>
      <c r="KEM58" s="35"/>
      <c r="KEN58" s="35"/>
      <c r="KEO58" s="35"/>
      <c r="KES58" s="35"/>
      <c r="KET58" s="35"/>
      <c r="KEU58" s="35"/>
      <c r="KEV58" s="35"/>
      <c r="KEW58" s="35"/>
      <c r="KFA58" s="35"/>
      <c r="KFB58" s="35"/>
      <c r="KFC58" s="35"/>
      <c r="KFD58" s="35"/>
      <c r="KFE58" s="35"/>
      <c r="KFI58" s="35"/>
      <c r="KFJ58" s="35"/>
      <c r="KFK58" s="35"/>
      <c r="KFL58" s="35"/>
      <c r="KFM58" s="35"/>
      <c r="KFQ58" s="35"/>
      <c r="KFR58" s="35"/>
      <c r="KFS58" s="35"/>
      <c r="KFT58" s="35"/>
      <c r="KFU58" s="35"/>
      <c r="KFY58" s="35"/>
      <c r="KFZ58" s="35"/>
      <c r="KGA58" s="35"/>
      <c r="KGB58" s="35"/>
      <c r="KGC58" s="35"/>
      <c r="KGG58" s="35"/>
      <c r="KGH58" s="35"/>
      <c r="KGI58" s="35"/>
      <c r="KGJ58" s="35"/>
      <c r="KGK58" s="35"/>
      <c r="KGO58" s="35"/>
      <c r="KGP58" s="35"/>
      <c r="KGQ58" s="35"/>
      <c r="KGR58" s="35"/>
      <c r="KGS58" s="35"/>
      <c r="KGW58" s="35"/>
      <c r="KGX58" s="35"/>
      <c r="KGY58" s="35"/>
      <c r="KGZ58" s="35"/>
      <c r="KHA58" s="35"/>
      <c r="KHE58" s="35"/>
      <c r="KHF58" s="35"/>
      <c r="KHG58" s="35"/>
      <c r="KHH58" s="35"/>
      <c r="KHI58" s="35"/>
      <c r="KHM58" s="35"/>
      <c r="KHN58" s="35"/>
      <c r="KHO58" s="35"/>
      <c r="KHP58" s="35"/>
      <c r="KHQ58" s="35"/>
      <c r="KHU58" s="35"/>
      <c r="KHV58" s="35"/>
      <c r="KHW58" s="35"/>
      <c r="KHX58" s="35"/>
      <c r="KHY58" s="35"/>
      <c r="KIC58" s="35"/>
      <c r="KID58" s="35"/>
      <c r="KIE58" s="35"/>
      <c r="KIF58" s="35"/>
      <c r="KIG58" s="35"/>
      <c r="KIK58" s="35"/>
      <c r="KIL58" s="35"/>
      <c r="KIM58" s="35"/>
      <c r="KIN58" s="35"/>
      <c r="KIO58" s="35"/>
      <c r="KIS58" s="35"/>
      <c r="KIT58" s="35"/>
      <c r="KIU58" s="35"/>
      <c r="KIV58" s="35"/>
      <c r="KIW58" s="35"/>
      <c r="KJA58" s="35"/>
      <c r="KJB58" s="35"/>
      <c r="KJC58" s="35"/>
      <c r="KJD58" s="35"/>
      <c r="KJE58" s="35"/>
      <c r="KJI58" s="35"/>
      <c r="KJJ58" s="35"/>
      <c r="KJK58" s="35"/>
      <c r="KJL58" s="35"/>
      <c r="KJM58" s="35"/>
      <c r="KJQ58" s="35"/>
      <c r="KJR58" s="35"/>
      <c r="KJS58" s="35"/>
      <c r="KJT58" s="35"/>
      <c r="KJU58" s="35"/>
      <c r="KJY58" s="35"/>
      <c r="KJZ58" s="35"/>
      <c r="KKA58" s="35"/>
      <c r="KKB58" s="35"/>
      <c r="KKC58" s="35"/>
      <c r="KKG58" s="35"/>
      <c r="KKH58" s="35"/>
      <c r="KKI58" s="35"/>
      <c r="KKJ58" s="35"/>
      <c r="KKK58" s="35"/>
      <c r="KKO58" s="35"/>
      <c r="KKP58" s="35"/>
      <c r="KKQ58" s="35"/>
      <c r="KKR58" s="35"/>
      <c r="KKS58" s="35"/>
      <c r="KKW58" s="35"/>
      <c r="KKX58" s="35"/>
      <c r="KKY58" s="35"/>
      <c r="KKZ58" s="35"/>
      <c r="KLA58" s="35"/>
      <c r="KLE58" s="35"/>
      <c r="KLF58" s="35"/>
      <c r="KLG58" s="35"/>
      <c r="KLH58" s="35"/>
      <c r="KLI58" s="35"/>
      <c r="KLM58" s="35"/>
      <c r="KLN58" s="35"/>
      <c r="KLO58" s="35"/>
      <c r="KLP58" s="35"/>
      <c r="KLQ58" s="35"/>
      <c r="KLU58" s="35"/>
      <c r="KLV58" s="35"/>
      <c r="KLW58" s="35"/>
      <c r="KLX58" s="35"/>
      <c r="KLY58" s="35"/>
      <c r="KMC58" s="35"/>
      <c r="KMD58" s="35"/>
      <c r="KME58" s="35"/>
      <c r="KMF58" s="35"/>
      <c r="KMG58" s="35"/>
      <c r="KMK58" s="35"/>
      <c r="KML58" s="35"/>
      <c r="KMM58" s="35"/>
      <c r="KMN58" s="35"/>
      <c r="KMO58" s="35"/>
      <c r="KMS58" s="35"/>
      <c r="KMT58" s="35"/>
      <c r="KMU58" s="35"/>
      <c r="KMV58" s="35"/>
      <c r="KMW58" s="35"/>
      <c r="KNA58" s="35"/>
      <c r="KNB58" s="35"/>
      <c r="KNC58" s="35"/>
      <c r="KND58" s="35"/>
      <c r="KNE58" s="35"/>
      <c r="KNI58" s="35"/>
      <c r="KNJ58" s="35"/>
      <c r="KNK58" s="35"/>
      <c r="KNL58" s="35"/>
      <c r="KNM58" s="35"/>
      <c r="KNQ58" s="35"/>
      <c r="KNR58" s="35"/>
      <c r="KNS58" s="35"/>
      <c r="KNT58" s="35"/>
      <c r="KNU58" s="35"/>
      <c r="KNY58" s="35"/>
      <c r="KNZ58" s="35"/>
      <c r="KOA58" s="35"/>
      <c r="KOB58" s="35"/>
      <c r="KOC58" s="35"/>
      <c r="KOG58" s="35"/>
      <c r="KOH58" s="35"/>
      <c r="KOI58" s="35"/>
      <c r="KOJ58" s="35"/>
      <c r="KOK58" s="35"/>
      <c r="KOO58" s="35"/>
      <c r="KOP58" s="35"/>
      <c r="KOQ58" s="35"/>
      <c r="KOR58" s="35"/>
      <c r="KOS58" s="35"/>
      <c r="KOW58" s="35"/>
      <c r="KOX58" s="35"/>
      <c r="KOY58" s="35"/>
      <c r="KOZ58" s="35"/>
      <c r="KPA58" s="35"/>
      <c r="KPE58" s="35"/>
      <c r="KPF58" s="35"/>
      <c r="KPG58" s="35"/>
      <c r="KPH58" s="35"/>
      <c r="KPI58" s="35"/>
      <c r="KPM58" s="35"/>
      <c r="KPN58" s="35"/>
      <c r="KPO58" s="35"/>
      <c r="KPP58" s="35"/>
      <c r="KPQ58" s="35"/>
      <c r="KPU58" s="35"/>
      <c r="KPV58" s="35"/>
      <c r="KPW58" s="35"/>
      <c r="KPX58" s="35"/>
      <c r="KPY58" s="35"/>
      <c r="KQC58" s="35"/>
      <c r="KQD58" s="35"/>
      <c r="KQE58" s="35"/>
      <c r="KQF58" s="35"/>
      <c r="KQG58" s="35"/>
      <c r="KQK58" s="35"/>
      <c r="KQL58" s="35"/>
      <c r="KQM58" s="35"/>
      <c r="KQN58" s="35"/>
      <c r="KQO58" s="35"/>
      <c r="KQS58" s="35"/>
      <c r="KQT58" s="35"/>
      <c r="KQU58" s="35"/>
      <c r="KQV58" s="35"/>
      <c r="KQW58" s="35"/>
      <c r="KRA58" s="35"/>
      <c r="KRB58" s="35"/>
      <c r="KRC58" s="35"/>
      <c r="KRD58" s="35"/>
      <c r="KRE58" s="35"/>
      <c r="KRI58" s="35"/>
      <c r="KRJ58" s="35"/>
      <c r="KRK58" s="35"/>
      <c r="KRL58" s="35"/>
      <c r="KRM58" s="35"/>
      <c r="KRQ58" s="35"/>
      <c r="KRR58" s="35"/>
      <c r="KRS58" s="35"/>
      <c r="KRT58" s="35"/>
      <c r="KRU58" s="35"/>
      <c r="KRY58" s="35"/>
      <c r="KRZ58" s="35"/>
      <c r="KSA58" s="35"/>
      <c r="KSB58" s="35"/>
      <c r="KSC58" s="35"/>
      <c r="KSG58" s="35"/>
      <c r="KSH58" s="35"/>
      <c r="KSI58" s="35"/>
      <c r="KSJ58" s="35"/>
      <c r="KSK58" s="35"/>
      <c r="KSO58" s="35"/>
      <c r="KSP58" s="35"/>
      <c r="KSQ58" s="35"/>
      <c r="KSR58" s="35"/>
      <c r="KSS58" s="35"/>
      <c r="KSW58" s="35"/>
      <c r="KSX58" s="35"/>
      <c r="KSY58" s="35"/>
      <c r="KSZ58" s="35"/>
      <c r="KTA58" s="35"/>
      <c r="KTE58" s="35"/>
      <c r="KTF58" s="35"/>
      <c r="KTG58" s="35"/>
      <c r="KTH58" s="35"/>
      <c r="KTI58" s="35"/>
      <c r="KTM58" s="35"/>
      <c r="KTN58" s="35"/>
      <c r="KTO58" s="35"/>
      <c r="KTP58" s="35"/>
      <c r="KTQ58" s="35"/>
      <c r="KTU58" s="35"/>
      <c r="KTV58" s="35"/>
      <c r="KTW58" s="35"/>
      <c r="KTX58" s="35"/>
      <c r="KTY58" s="35"/>
      <c r="KUC58" s="35"/>
      <c r="KUD58" s="35"/>
      <c r="KUE58" s="35"/>
      <c r="KUF58" s="35"/>
      <c r="KUG58" s="35"/>
      <c r="KUK58" s="35"/>
      <c r="KUL58" s="35"/>
      <c r="KUM58" s="35"/>
      <c r="KUN58" s="35"/>
      <c r="KUO58" s="35"/>
      <c r="KUS58" s="35"/>
      <c r="KUT58" s="35"/>
      <c r="KUU58" s="35"/>
      <c r="KUV58" s="35"/>
      <c r="KUW58" s="35"/>
      <c r="KVA58" s="35"/>
      <c r="KVB58" s="35"/>
      <c r="KVC58" s="35"/>
      <c r="KVD58" s="35"/>
      <c r="KVE58" s="35"/>
      <c r="KVI58" s="35"/>
      <c r="KVJ58" s="35"/>
      <c r="KVK58" s="35"/>
      <c r="KVL58" s="35"/>
      <c r="KVM58" s="35"/>
      <c r="KVQ58" s="35"/>
      <c r="KVR58" s="35"/>
      <c r="KVS58" s="35"/>
      <c r="KVT58" s="35"/>
      <c r="KVU58" s="35"/>
      <c r="KVY58" s="35"/>
      <c r="KVZ58" s="35"/>
      <c r="KWA58" s="35"/>
      <c r="KWB58" s="35"/>
      <c r="KWC58" s="35"/>
      <c r="KWG58" s="35"/>
      <c r="KWH58" s="35"/>
      <c r="KWI58" s="35"/>
      <c r="KWJ58" s="35"/>
      <c r="KWK58" s="35"/>
      <c r="KWO58" s="35"/>
      <c r="KWP58" s="35"/>
      <c r="KWQ58" s="35"/>
      <c r="KWR58" s="35"/>
      <c r="KWS58" s="35"/>
      <c r="KWW58" s="35"/>
      <c r="KWX58" s="35"/>
      <c r="KWY58" s="35"/>
      <c r="KWZ58" s="35"/>
      <c r="KXA58" s="35"/>
      <c r="KXE58" s="35"/>
      <c r="KXF58" s="35"/>
      <c r="KXG58" s="35"/>
      <c r="KXH58" s="35"/>
      <c r="KXI58" s="35"/>
      <c r="KXM58" s="35"/>
      <c r="KXN58" s="35"/>
      <c r="KXO58" s="35"/>
      <c r="KXP58" s="35"/>
      <c r="KXQ58" s="35"/>
      <c r="KXU58" s="35"/>
      <c r="KXV58" s="35"/>
      <c r="KXW58" s="35"/>
      <c r="KXX58" s="35"/>
      <c r="KXY58" s="35"/>
      <c r="KYC58" s="35"/>
      <c r="KYD58" s="35"/>
      <c r="KYE58" s="35"/>
      <c r="KYF58" s="35"/>
      <c r="KYG58" s="35"/>
      <c r="KYK58" s="35"/>
      <c r="KYL58" s="35"/>
      <c r="KYM58" s="35"/>
      <c r="KYN58" s="35"/>
      <c r="KYO58" s="35"/>
      <c r="KYS58" s="35"/>
      <c r="KYT58" s="35"/>
      <c r="KYU58" s="35"/>
      <c r="KYV58" s="35"/>
      <c r="KYW58" s="35"/>
      <c r="KZA58" s="35"/>
      <c r="KZB58" s="35"/>
      <c r="KZC58" s="35"/>
      <c r="KZD58" s="35"/>
      <c r="KZE58" s="35"/>
      <c r="KZI58" s="35"/>
      <c r="KZJ58" s="35"/>
      <c r="KZK58" s="35"/>
      <c r="KZL58" s="35"/>
      <c r="KZM58" s="35"/>
      <c r="KZQ58" s="35"/>
      <c r="KZR58" s="35"/>
      <c r="KZS58" s="35"/>
      <c r="KZT58" s="35"/>
      <c r="KZU58" s="35"/>
      <c r="KZY58" s="35"/>
      <c r="KZZ58" s="35"/>
      <c r="LAA58" s="35"/>
      <c r="LAB58" s="35"/>
      <c r="LAC58" s="35"/>
      <c r="LAG58" s="35"/>
      <c r="LAH58" s="35"/>
      <c r="LAI58" s="35"/>
      <c r="LAJ58" s="35"/>
      <c r="LAK58" s="35"/>
      <c r="LAO58" s="35"/>
      <c r="LAP58" s="35"/>
      <c r="LAQ58" s="35"/>
      <c r="LAR58" s="35"/>
      <c r="LAS58" s="35"/>
      <c r="LAW58" s="35"/>
      <c r="LAX58" s="35"/>
      <c r="LAY58" s="35"/>
      <c r="LAZ58" s="35"/>
      <c r="LBA58" s="35"/>
      <c r="LBE58" s="35"/>
      <c r="LBF58" s="35"/>
      <c r="LBG58" s="35"/>
      <c r="LBH58" s="35"/>
      <c r="LBI58" s="35"/>
      <c r="LBM58" s="35"/>
      <c r="LBN58" s="35"/>
      <c r="LBO58" s="35"/>
      <c r="LBP58" s="35"/>
      <c r="LBQ58" s="35"/>
      <c r="LBU58" s="35"/>
      <c r="LBV58" s="35"/>
      <c r="LBW58" s="35"/>
      <c r="LBX58" s="35"/>
      <c r="LBY58" s="35"/>
      <c r="LCC58" s="35"/>
      <c r="LCD58" s="35"/>
      <c r="LCE58" s="35"/>
      <c r="LCF58" s="35"/>
      <c r="LCG58" s="35"/>
      <c r="LCK58" s="35"/>
      <c r="LCL58" s="35"/>
      <c r="LCM58" s="35"/>
      <c r="LCN58" s="35"/>
      <c r="LCO58" s="35"/>
      <c r="LCS58" s="35"/>
      <c r="LCT58" s="35"/>
      <c r="LCU58" s="35"/>
      <c r="LCV58" s="35"/>
      <c r="LCW58" s="35"/>
      <c r="LDA58" s="35"/>
      <c r="LDB58" s="35"/>
      <c r="LDC58" s="35"/>
      <c r="LDD58" s="35"/>
      <c r="LDE58" s="35"/>
      <c r="LDI58" s="35"/>
      <c r="LDJ58" s="35"/>
      <c r="LDK58" s="35"/>
      <c r="LDL58" s="35"/>
      <c r="LDM58" s="35"/>
      <c r="LDQ58" s="35"/>
      <c r="LDR58" s="35"/>
      <c r="LDS58" s="35"/>
      <c r="LDT58" s="35"/>
      <c r="LDU58" s="35"/>
      <c r="LDY58" s="35"/>
      <c r="LDZ58" s="35"/>
      <c r="LEA58" s="35"/>
      <c r="LEB58" s="35"/>
      <c r="LEC58" s="35"/>
      <c r="LEG58" s="35"/>
      <c r="LEH58" s="35"/>
      <c r="LEI58" s="35"/>
      <c r="LEJ58" s="35"/>
      <c r="LEK58" s="35"/>
      <c r="LEO58" s="35"/>
      <c r="LEP58" s="35"/>
      <c r="LEQ58" s="35"/>
      <c r="LER58" s="35"/>
      <c r="LES58" s="35"/>
      <c r="LEW58" s="35"/>
      <c r="LEX58" s="35"/>
      <c r="LEY58" s="35"/>
      <c r="LEZ58" s="35"/>
      <c r="LFA58" s="35"/>
      <c r="LFE58" s="35"/>
      <c r="LFF58" s="35"/>
      <c r="LFG58" s="35"/>
      <c r="LFH58" s="35"/>
      <c r="LFI58" s="35"/>
      <c r="LFM58" s="35"/>
      <c r="LFN58" s="35"/>
      <c r="LFO58" s="35"/>
      <c r="LFP58" s="35"/>
      <c r="LFQ58" s="35"/>
      <c r="LFU58" s="35"/>
      <c r="LFV58" s="35"/>
      <c r="LFW58" s="35"/>
      <c r="LFX58" s="35"/>
      <c r="LFY58" s="35"/>
      <c r="LGC58" s="35"/>
      <c r="LGD58" s="35"/>
      <c r="LGE58" s="35"/>
      <c r="LGF58" s="35"/>
      <c r="LGG58" s="35"/>
      <c r="LGK58" s="35"/>
      <c r="LGL58" s="35"/>
      <c r="LGM58" s="35"/>
      <c r="LGN58" s="35"/>
      <c r="LGO58" s="35"/>
      <c r="LGS58" s="35"/>
      <c r="LGT58" s="35"/>
      <c r="LGU58" s="35"/>
      <c r="LGV58" s="35"/>
      <c r="LGW58" s="35"/>
      <c r="LHA58" s="35"/>
      <c r="LHB58" s="35"/>
      <c r="LHC58" s="35"/>
      <c r="LHD58" s="35"/>
      <c r="LHE58" s="35"/>
      <c r="LHI58" s="35"/>
      <c r="LHJ58" s="35"/>
      <c r="LHK58" s="35"/>
      <c r="LHL58" s="35"/>
      <c r="LHM58" s="35"/>
      <c r="LHQ58" s="35"/>
      <c r="LHR58" s="35"/>
      <c r="LHS58" s="35"/>
      <c r="LHT58" s="35"/>
      <c r="LHU58" s="35"/>
      <c r="LHY58" s="35"/>
      <c r="LHZ58" s="35"/>
      <c r="LIA58" s="35"/>
      <c r="LIB58" s="35"/>
      <c r="LIC58" s="35"/>
      <c r="LIG58" s="35"/>
      <c r="LIH58" s="35"/>
      <c r="LII58" s="35"/>
      <c r="LIJ58" s="35"/>
      <c r="LIK58" s="35"/>
      <c r="LIO58" s="35"/>
      <c r="LIP58" s="35"/>
      <c r="LIQ58" s="35"/>
      <c r="LIR58" s="35"/>
      <c r="LIS58" s="35"/>
      <c r="LIW58" s="35"/>
      <c r="LIX58" s="35"/>
      <c r="LIY58" s="35"/>
      <c r="LIZ58" s="35"/>
      <c r="LJA58" s="35"/>
      <c r="LJE58" s="35"/>
      <c r="LJF58" s="35"/>
      <c r="LJG58" s="35"/>
      <c r="LJH58" s="35"/>
      <c r="LJI58" s="35"/>
      <c r="LJM58" s="35"/>
      <c r="LJN58" s="35"/>
      <c r="LJO58" s="35"/>
      <c r="LJP58" s="35"/>
      <c r="LJQ58" s="35"/>
      <c r="LJU58" s="35"/>
      <c r="LJV58" s="35"/>
      <c r="LJW58" s="35"/>
      <c r="LJX58" s="35"/>
      <c r="LJY58" s="35"/>
      <c r="LKC58" s="35"/>
      <c r="LKD58" s="35"/>
      <c r="LKE58" s="35"/>
      <c r="LKF58" s="35"/>
      <c r="LKG58" s="35"/>
      <c r="LKK58" s="35"/>
      <c r="LKL58" s="35"/>
      <c r="LKM58" s="35"/>
      <c r="LKN58" s="35"/>
      <c r="LKO58" s="35"/>
      <c r="LKS58" s="35"/>
      <c r="LKT58" s="35"/>
      <c r="LKU58" s="35"/>
      <c r="LKV58" s="35"/>
      <c r="LKW58" s="35"/>
      <c r="LLA58" s="35"/>
      <c r="LLB58" s="35"/>
      <c r="LLC58" s="35"/>
      <c r="LLD58" s="35"/>
      <c r="LLE58" s="35"/>
      <c r="LLI58" s="35"/>
      <c r="LLJ58" s="35"/>
      <c r="LLK58" s="35"/>
      <c r="LLL58" s="35"/>
      <c r="LLM58" s="35"/>
      <c r="LLQ58" s="35"/>
      <c r="LLR58" s="35"/>
      <c r="LLS58" s="35"/>
      <c r="LLT58" s="35"/>
      <c r="LLU58" s="35"/>
      <c r="LLY58" s="35"/>
      <c r="LLZ58" s="35"/>
      <c r="LMA58" s="35"/>
      <c r="LMB58" s="35"/>
      <c r="LMC58" s="35"/>
      <c r="LMG58" s="35"/>
      <c r="LMH58" s="35"/>
      <c r="LMI58" s="35"/>
      <c r="LMJ58" s="35"/>
      <c r="LMK58" s="35"/>
      <c r="LMO58" s="35"/>
      <c r="LMP58" s="35"/>
      <c r="LMQ58" s="35"/>
      <c r="LMR58" s="35"/>
      <c r="LMS58" s="35"/>
      <c r="LMW58" s="35"/>
      <c r="LMX58" s="35"/>
      <c r="LMY58" s="35"/>
      <c r="LMZ58" s="35"/>
      <c r="LNA58" s="35"/>
      <c r="LNE58" s="35"/>
      <c r="LNF58" s="35"/>
      <c r="LNG58" s="35"/>
      <c r="LNH58" s="35"/>
      <c r="LNI58" s="35"/>
      <c r="LNM58" s="35"/>
      <c r="LNN58" s="35"/>
      <c r="LNO58" s="35"/>
      <c r="LNP58" s="35"/>
      <c r="LNQ58" s="35"/>
      <c r="LNU58" s="35"/>
      <c r="LNV58" s="35"/>
      <c r="LNW58" s="35"/>
      <c r="LNX58" s="35"/>
      <c r="LNY58" s="35"/>
      <c r="LOC58" s="35"/>
      <c r="LOD58" s="35"/>
      <c r="LOE58" s="35"/>
      <c r="LOF58" s="35"/>
      <c r="LOG58" s="35"/>
      <c r="LOK58" s="35"/>
      <c r="LOL58" s="35"/>
      <c r="LOM58" s="35"/>
      <c r="LON58" s="35"/>
      <c r="LOO58" s="35"/>
      <c r="LOS58" s="35"/>
      <c r="LOT58" s="35"/>
      <c r="LOU58" s="35"/>
      <c r="LOV58" s="35"/>
      <c r="LOW58" s="35"/>
      <c r="LPA58" s="35"/>
      <c r="LPB58" s="35"/>
      <c r="LPC58" s="35"/>
      <c r="LPD58" s="35"/>
      <c r="LPE58" s="35"/>
      <c r="LPI58" s="35"/>
      <c r="LPJ58" s="35"/>
      <c r="LPK58" s="35"/>
      <c r="LPL58" s="35"/>
      <c r="LPM58" s="35"/>
      <c r="LPQ58" s="35"/>
      <c r="LPR58" s="35"/>
      <c r="LPS58" s="35"/>
      <c r="LPT58" s="35"/>
      <c r="LPU58" s="35"/>
      <c r="LPY58" s="35"/>
      <c r="LPZ58" s="35"/>
      <c r="LQA58" s="35"/>
      <c r="LQB58" s="35"/>
      <c r="LQC58" s="35"/>
      <c r="LQG58" s="35"/>
      <c r="LQH58" s="35"/>
      <c r="LQI58" s="35"/>
      <c r="LQJ58" s="35"/>
      <c r="LQK58" s="35"/>
      <c r="LQO58" s="35"/>
      <c r="LQP58" s="35"/>
      <c r="LQQ58" s="35"/>
      <c r="LQR58" s="35"/>
      <c r="LQS58" s="35"/>
      <c r="LQW58" s="35"/>
      <c r="LQX58" s="35"/>
      <c r="LQY58" s="35"/>
      <c r="LQZ58" s="35"/>
      <c r="LRA58" s="35"/>
      <c r="LRE58" s="35"/>
      <c r="LRF58" s="35"/>
      <c r="LRG58" s="35"/>
      <c r="LRH58" s="35"/>
      <c r="LRI58" s="35"/>
      <c r="LRM58" s="35"/>
      <c r="LRN58" s="35"/>
      <c r="LRO58" s="35"/>
      <c r="LRP58" s="35"/>
      <c r="LRQ58" s="35"/>
      <c r="LRU58" s="35"/>
      <c r="LRV58" s="35"/>
      <c r="LRW58" s="35"/>
      <c r="LRX58" s="35"/>
      <c r="LRY58" s="35"/>
      <c r="LSC58" s="35"/>
      <c r="LSD58" s="35"/>
      <c r="LSE58" s="35"/>
      <c r="LSF58" s="35"/>
      <c r="LSG58" s="35"/>
      <c r="LSK58" s="35"/>
      <c r="LSL58" s="35"/>
      <c r="LSM58" s="35"/>
      <c r="LSN58" s="35"/>
      <c r="LSO58" s="35"/>
      <c r="LSS58" s="35"/>
      <c r="LST58" s="35"/>
      <c r="LSU58" s="35"/>
      <c r="LSV58" s="35"/>
      <c r="LSW58" s="35"/>
      <c r="LTA58" s="35"/>
      <c r="LTB58" s="35"/>
      <c r="LTC58" s="35"/>
      <c r="LTD58" s="35"/>
      <c r="LTE58" s="35"/>
      <c r="LTI58" s="35"/>
      <c r="LTJ58" s="35"/>
      <c r="LTK58" s="35"/>
      <c r="LTL58" s="35"/>
      <c r="LTM58" s="35"/>
      <c r="LTQ58" s="35"/>
      <c r="LTR58" s="35"/>
      <c r="LTS58" s="35"/>
      <c r="LTT58" s="35"/>
      <c r="LTU58" s="35"/>
      <c r="LTY58" s="35"/>
      <c r="LTZ58" s="35"/>
      <c r="LUA58" s="35"/>
      <c r="LUB58" s="35"/>
      <c r="LUC58" s="35"/>
      <c r="LUG58" s="35"/>
      <c r="LUH58" s="35"/>
      <c r="LUI58" s="35"/>
      <c r="LUJ58" s="35"/>
      <c r="LUK58" s="35"/>
      <c r="LUO58" s="35"/>
      <c r="LUP58" s="35"/>
      <c r="LUQ58" s="35"/>
      <c r="LUR58" s="35"/>
      <c r="LUS58" s="35"/>
      <c r="LUW58" s="35"/>
      <c r="LUX58" s="35"/>
      <c r="LUY58" s="35"/>
      <c r="LUZ58" s="35"/>
      <c r="LVA58" s="35"/>
      <c r="LVE58" s="35"/>
      <c r="LVF58" s="35"/>
      <c r="LVG58" s="35"/>
      <c r="LVH58" s="35"/>
      <c r="LVI58" s="35"/>
      <c r="LVM58" s="35"/>
      <c r="LVN58" s="35"/>
      <c r="LVO58" s="35"/>
      <c r="LVP58" s="35"/>
      <c r="LVQ58" s="35"/>
      <c r="LVU58" s="35"/>
      <c r="LVV58" s="35"/>
      <c r="LVW58" s="35"/>
      <c r="LVX58" s="35"/>
      <c r="LVY58" s="35"/>
      <c r="LWC58" s="35"/>
      <c r="LWD58" s="35"/>
      <c r="LWE58" s="35"/>
      <c r="LWF58" s="35"/>
      <c r="LWG58" s="35"/>
      <c r="LWK58" s="35"/>
      <c r="LWL58" s="35"/>
      <c r="LWM58" s="35"/>
      <c r="LWN58" s="35"/>
      <c r="LWO58" s="35"/>
      <c r="LWS58" s="35"/>
      <c r="LWT58" s="35"/>
      <c r="LWU58" s="35"/>
      <c r="LWV58" s="35"/>
      <c r="LWW58" s="35"/>
      <c r="LXA58" s="35"/>
      <c r="LXB58" s="35"/>
      <c r="LXC58" s="35"/>
      <c r="LXD58" s="35"/>
      <c r="LXE58" s="35"/>
      <c r="LXI58" s="35"/>
      <c r="LXJ58" s="35"/>
      <c r="LXK58" s="35"/>
      <c r="LXL58" s="35"/>
      <c r="LXM58" s="35"/>
      <c r="LXQ58" s="35"/>
      <c r="LXR58" s="35"/>
      <c r="LXS58" s="35"/>
      <c r="LXT58" s="35"/>
      <c r="LXU58" s="35"/>
      <c r="LXY58" s="35"/>
      <c r="LXZ58" s="35"/>
      <c r="LYA58" s="35"/>
      <c r="LYB58" s="35"/>
      <c r="LYC58" s="35"/>
      <c r="LYG58" s="35"/>
      <c r="LYH58" s="35"/>
      <c r="LYI58" s="35"/>
      <c r="LYJ58" s="35"/>
      <c r="LYK58" s="35"/>
      <c r="LYO58" s="35"/>
      <c r="LYP58" s="35"/>
      <c r="LYQ58" s="35"/>
      <c r="LYR58" s="35"/>
      <c r="LYS58" s="35"/>
      <c r="LYW58" s="35"/>
      <c r="LYX58" s="35"/>
      <c r="LYY58" s="35"/>
      <c r="LYZ58" s="35"/>
      <c r="LZA58" s="35"/>
      <c r="LZE58" s="35"/>
      <c r="LZF58" s="35"/>
      <c r="LZG58" s="35"/>
      <c r="LZH58" s="35"/>
      <c r="LZI58" s="35"/>
      <c r="LZM58" s="35"/>
      <c r="LZN58" s="35"/>
      <c r="LZO58" s="35"/>
      <c r="LZP58" s="35"/>
      <c r="LZQ58" s="35"/>
      <c r="LZU58" s="35"/>
      <c r="LZV58" s="35"/>
      <c r="LZW58" s="35"/>
      <c r="LZX58" s="35"/>
      <c r="LZY58" s="35"/>
      <c r="MAC58" s="35"/>
      <c r="MAD58" s="35"/>
      <c r="MAE58" s="35"/>
      <c r="MAF58" s="35"/>
      <c r="MAG58" s="35"/>
      <c r="MAK58" s="35"/>
      <c r="MAL58" s="35"/>
      <c r="MAM58" s="35"/>
      <c r="MAN58" s="35"/>
      <c r="MAO58" s="35"/>
      <c r="MAS58" s="35"/>
      <c r="MAT58" s="35"/>
      <c r="MAU58" s="35"/>
      <c r="MAV58" s="35"/>
      <c r="MAW58" s="35"/>
      <c r="MBA58" s="35"/>
      <c r="MBB58" s="35"/>
      <c r="MBC58" s="35"/>
      <c r="MBD58" s="35"/>
      <c r="MBE58" s="35"/>
      <c r="MBI58" s="35"/>
      <c r="MBJ58" s="35"/>
      <c r="MBK58" s="35"/>
      <c r="MBL58" s="35"/>
      <c r="MBM58" s="35"/>
      <c r="MBQ58" s="35"/>
      <c r="MBR58" s="35"/>
      <c r="MBS58" s="35"/>
      <c r="MBT58" s="35"/>
      <c r="MBU58" s="35"/>
      <c r="MBY58" s="35"/>
      <c r="MBZ58" s="35"/>
      <c r="MCA58" s="35"/>
      <c r="MCB58" s="35"/>
      <c r="MCC58" s="35"/>
      <c r="MCG58" s="35"/>
      <c r="MCH58" s="35"/>
      <c r="MCI58" s="35"/>
      <c r="MCJ58" s="35"/>
      <c r="MCK58" s="35"/>
      <c r="MCO58" s="35"/>
      <c r="MCP58" s="35"/>
      <c r="MCQ58" s="35"/>
      <c r="MCR58" s="35"/>
      <c r="MCS58" s="35"/>
      <c r="MCW58" s="35"/>
      <c r="MCX58" s="35"/>
      <c r="MCY58" s="35"/>
      <c r="MCZ58" s="35"/>
      <c r="MDA58" s="35"/>
      <c r="MDE58" s="35"/>
      <c r="MDF58" s="35"/>
      <c r="MDG58" s="35"/>
      <c r="MDH58" s="35"/>
      <c r="MDI58" s="35"/>
      <c r="MDM58" s="35"/>
      <c r="MDN58" s="35"/>
      <c r="MDO58" s="35"/>
      <c r="MDP58" s="35"/>
      <c r="MDQ58" s="35"/>
      <c r="MDU58" s="35"/>
      <c r="MDV58" s="35"/>
      <c r="MDW58" s="35"/>
      <c r="MDX58" s="35"/>
      <c r="MDY58" s="35"/>
      <c r="MEC58" s="35"/>
      <c r="MED58" s="35"/>
      <c r="MEE58" s="35"/>
      <c r="MEF58" s="35"/>
      <c r="MEG58" s="35"/>
      <c r="MEK58" s="35"/>
      <c r="MEL58" s="35"/>
      <c r="MEM58" s="35"/>
      <c r="MEN58" s="35"/>
      <c r="MEO58" s="35"/>
      <c r="MES58" s="35"/>
      <c r="MET58" s="35"/>
      <c r="MEU58" s="35"/>
      <c r="MEV58" s="35"/>
      <c r="MEW58" s="35"/>
      <c r="MFA58" s="35"/>
      <c r="MFB58" s="35"/>
      <c r="MFC58" s="35"/>
      <c r="MFD58" s="35"/>
      <c r="MFE58" s="35"/>
      <c r="MFI58" s="35"/>
      <c r="MFJ58" s="35"/>
      <c r="MFK58" s="35"/>
      <c r="MFL58" s="35"/>
      <c r="MFM58" s="35"/>
      <c r="MFQ58" s="35"/>
      <c r="MFR58" s="35"/>
      <c r="MFS58" s="35"/>
      <c r="MFT58" s="35"/>
      <c r="MFU58" s="35"/>
      <c r="MFY58" s="35"/>
      <c r="MFZ58" s="35"/>
      <c r="MGA58" s="35"/>
      <c r="MGB58" s="35"/>
      <c r="MGC58" s="35"/>
      <c r="MGG58" s="35"/>
      <c r="MGH58" s="35"/>
      <c r="MGI58" s="35"/>
      <c r="MGJ58" s="35"/>
      <c r="MGK58" s="35"/>
      <c r="MGO58" s="35"/>
      <c r="MGP58" s="35"/>
      <c r="MGQ58" s="35"/>
      <c r="MGR58" s="35"/>
      <c r="MGS58" s="35"/>
      <c r="MGW58" s="35"/>
      <c r="MGX58" s="35"/>
      <c r="MGY58" s="35"/>
      <c r="MGZ58" s="35"/>
      <c r="MHA58" s="35"/>
      <c r="MHE58" s="35"/>
      <c r="MHF58" s="35"/>
      <c r="MHG58" s="35"/>
      <c r="MHH58" s="35"/>
      <c r="MHI58" s="35"/>
      <c r="MHM58" s="35"/>
      <c r="MHN58" s="35"/>
      <c r="MHO58" s="35"/>
      <c r="MHP58" s="35"/>
      <c r="MHQ58" s="35"/>
      <c r="MHU58" s="35"/>
      <c r="MHV58" s="35"/>
      <c r="MHW58" s="35"/>
      <c r="MHX58" s="35"/>
      <c r="MHY58" s="35"/>
      <c r="MIC58" s="35"/>
      <c r="MID58" s="35"/>
      <c r="MIE58" s="35"/>
      <c r="MIF58" s="35"/>
      <c r="MIG58" s="35"/>
      <c r="MIK58" s="35"/>
      <c r="MIL58" s="35"/>
      <c r="MIM58" s="35"/>
      <c r="MIN58" s="35"/>
      <c r="MIO58" s="35"/>
      <c r="MIS58" s="35"/>
      <c r="MIT58" s="35"/>
      <c r="MIU58" s="35"/>
      <c r="MIV58" s="35"/>
      <c r="MIW58" s="35"/>
      <c r="MJA58" s="35"/>
      <c r="MJB58" s="35"/>
      <c r="MJC58" s="35"/>
      <c r="MJD58" s="35"/>
      <c r="MJE58" s="35"/>
      <c r="MJI58" s="35"/>
      <c r="MJJ58" s="35"/>
      <c r="MJK58" s="35"/>
      <c r="MJL58" s="35"/>
      <c r="MJM58" s="35"/>
      <c r="MJQ58" s="35"/>
      <c r="MJR58" s="35"/>
      <c r="MJS58" s="35"/>
      <c r="MJT58" s="35"/>
      <c r="MJU58" s="35"/>
      <c r="MJY58" s="35"/>
      <c r="MJZ58" s="35"/>
      <c r="MKA58" s="35"/>
      <c r="MKB58" s="35"/>
      <c r="MKC58" s="35"/>
      <c r="MKG58" s="35"/>
      <c r="MKH58" s="35"/>
      <c r="MKI58" s="35"/>
      <c r="MKJ58" s="35"/>
      <c r="MKK58" s="35"/>
      <c r="MKO58" s="35"/>
      <c r="MKP58" s="35"/>
      <c r="MKQ58" s="35"/>
      <c r="MKR58" s="35"/>
      <c r="MKS58" s="35"/>
      <c r="MKW58" s="35"/>
      <c r="MKX58" s="35"/>
      <c r="MKY58" s="35"/>
      <c r="MKZ58" s="35"/>
      <c r="MLA58" s="35"/>
      <c r="MLE58" s="35"/>
      <c r="MLF58" s="35"/>
      <c r="MLG58" s="35"/>
      <c r="MLH58" s="35"/>
      <c r="MLI58" s="35"/>
      <c r="MLM58" s="35"/>
      <c r="MLN58" s="35"/>
      <c r="MLO58" s="35"/>
      <c r="MLP58" s="35"/>
      <c r="MLQ58" s="35"/>
      <c r="MLU58" s="35"/>
      <c r="MLV58" s="35"/>
      <c r="MLW58" s="35"/>
      <c r="MLX58" s="35"/>
      <c r="MLY58" s="35"/>
      <c r="MMC58" s="35"/>
      <c r="MMD58" s="35"/>
      <c r="MME58" s="35"/>
      <c r="MMF58" s="35"/>
      <c r="MMG58" s="35"/>
      <c r="MMK58" s="35"/>
      <c r="MML58" s="35"/>
      <c r="MMM58" s="35"/>
      <c r="MMN58" s="35"/>
      <c r="MMO58" s="35"/>
      <c r="MMS58" s="35"/>
      <c r="MMT58" s="35"/>
      <c r="MMU58" s="35"/>
      <c r="MMV58" s="35"/>
      <c r="MMW58" s="35"/>
      <c r="MNA58" s="35"/>
      <c r="MNB58" s="35"/>
      <c r="MNC58" s="35"/>
      <c r="MND58" s="35"/>
      <c r="MNE58" s="35"/>
      <c r="MNI58" s="35"/>
      <c r="MNJ58" s="35"/>
      <c r="MNK58" s="35"/>
      <c r="MNL58" s="35"/>
      <c r="MNM58" s="35"/>
      <c r="MNQ58" s="35"/>
      <c r="MNR58" s="35"/>
      <c r="MNS58" s="35"/>
      <c r="MNT58" s="35"/>
      <c r="MNU58" s="35"/>
      <c r="MNY58" s="35"/>
      <c r="MNZ58" s="35"/>
      <c r="MOA58" s="35"/>
      <c r="MOB58" s="35"/>
      <c r="MOC58" s="35"/>
      <c r="MOG58" s="35"/>
      <c r="MOH58" s="35"/>
      <c r="MOI58" s="35"/>
      <c r="MOJ58" s="35"/>
      <c r="MOK58" s="35"/>
      <c r="MOO58" s="35"/>
      <c r="MOP58" s="35"/>
      <c r="MOQ58" s="35"/>
      <c r="MOR58" s="35"/>
      <c r="MOS58" s="35"/>
      <c r="MOW58" s="35"/>
      <c r="MOX58" s="35"/>
      <c r="MOY58" s="35"/>
      <c r="MOZ58" s="35"/>
      <c r="MPA58" s="35"/>
      <c r="MPE58" s="35"/>
      <c r="MPF58" s="35"/>
      <c r="MPG58" s="35"/>
      <c r="MPH58" s="35"/>
      <c r="MPI58" s="35"/>
      <c r="MPM58" s="35"/>
      <c r="MPN58" s="35"/>
      <c r="MPO58" s="35"/>
      <c r="MPP58" s="35"/>
      <c r="MPQ58" s="35"/>
      <c r="MPU58" s="35"/>
      <c r="MPV58" s="35"/>
      <c r="MPW58" s="35"/>
      <c r="MPX58" s="35"/>
      <c r="MPY58" s="35"/>
      <c r="MQC58" s="35"/>
      <c r="MQD58" s="35"/>
      <c r="MQE58" s="35"/>
      <c r="MQF58" s="35"/>
      <c r="MQG58" s="35"/>
      <c r="MQK58" s="35"/>
      <c r="MQL58" s="35"/>
      <c r="MQM58" s="35"/>
      <c r="MQN58" s="35"/>
      <c r="MQO58" s="35"/>
      <c r="MQS58" s="35"/>
      <c r="MQT58" s="35"/>
      <c r="MQU58" s="35"/>
      <c r="MQV58" s="35"/>
      <c r="MQW58" s="35"/>
      <c r="MRA58" s="35"/>
      <c r="MRB58" s="35"/>
      <c r="MRC58" s="35"/>
      <c r="MRD58" s="35"/>
      <c r="MRE58" s="35"/>
      <c r="MRI58" s="35"/>
      <c r="MRJ58" s="35"/>
      <c r="MRK58" s="35"/>
      <c r="MRL58" s="35"/>
      <c r="MRM58" s="35"/>
      <c r="MRQ58" s="35"/>
      <c r="MRR58" s="35"/>
      <c r="MRS58" s="35"/>
      <c r="MRT58" s="35"/>
      <c r="MRU58" s="35"/>
      <c r="MRY58" s="35"/>
      <c r="MRZ58" s="35"/>
      <c r="MSA58" s="35"/>
      <c r="MSB58" s="35"/>
      <c r="MSC58" s="35"/>
      <c r="MSG58" s="35"/>
      <c r="MSH58" s="35"/>
      <c r="MSI58" s="35"/>
      <c r="MSJ58" s="35"/>
      <c r="MSK58" s="35"/>
      <c r="MSO58" s="35"/>
      <c r="MSP58" s="35"/>
      <c r="MSQ58" s="35"/>
      <c r="MSR58" s="35"/>
      <c r="MSS58" s="35"/>
      <c r="MSW58" s="35"/>
      <c r="MSX58" s="35"/>
      <c r="MSY58" s="35"/>
      <c r="MSZ58" s="35"/>
      <c r="MTA58" s="35"/>
      <c r="MTE58" s="35"/>
      <c r="MTF58" s="35"/>
      <c r="MTG58" s="35"/>
      <c r="MTH58" s="35"/>
      <c r="MTI58" s="35"/>
      <c r="MTM58" s="35"/>
      <c r="MTN58" s="35"/>
      <c r="MTO58" s="35"/>
      <c r="MTP58" s="35"/>
      <c r="MTQ58" s="35"/>
      <c r="MTU58" s="35"/>
      <c r="MTV58" s="35"/>
      <c r="MTW58" s="35"/>
      <c r="MTX58" s="35"/>
      <c r="MTY58" s="35"/>
      <c r="MUC58" s="35"/>
      <c r="MUD58" s="35"/>
      <c r="MUE58" s="35"/>
      <c r="MUF58" s="35"/>
      <c r="MUG58" s="35"/>
      <c r="MUK58" s="35"/>
      <c r="MUL58" s="35"/>
      <c r="MUM58" s="35"/>
      <c r="MUN58" s="35"/>
      <c r="MUO58" s="35"/>
      <c r="MUS58" s="35"/>
      <c r="MUT58" s="35"/>
      <c r="MUU58" s="35"/>
      <c r="MUV58" s="35"/>
      <c r="MUW58" s="35"/>
      <c r="MVA58" s="35"/>
      <c r="MVB58" s="35"/>
      <c r="MVC58" s="35"/>
      <c r="MVD58" s="35"/>
      <c r="MVE58" s="35"/>
      <c r="MVI58" s="35"/>
      <c r="MVJ58" s="35"/>
      <c r="MVK58" s="35"/>
      <c r="MVL58" s="35"/>
      <c r="MVM58" s="35"/>
      <c r="MVQ58" s="35"/>
      <c r="MVR58" s="35"/>
      <c r="MVS58" s="35"/>
      <c r="MVT58" s="35"/>
      <c r="MVU58" s="35"/>
      <c r="MVY58" s="35"/>
      <c r="MVZ58" s="35"/>
      <c r="MWA58" s="35"/>
      <c r="MWB58" s="35"/>
      <c r="MWC58" s="35"/>
      <c r="MWG58" s="35"/>
      <c r="MWH58" s="35"/>
      <c r="MWI58" s="35"/>
      <c r="MWJ58" s="35"/>
      <c r="MWK58" s="35"/>
      <c r="MWO58" s="35"/>
      <c r="MWP58" s="35"/>
      <c r="MWQ58" s="35"/>
      <c r="MWR58" s="35"/>
      <c r="MWS58" s="35"/>
      <c r="MWW58" s="35"/>
      <c r="MWX58" s="35"/>
      <c r="MWY58" s="35"/>
      <c r="MWZ58" s="35"/>
      <c r="MXA58" s="35"/>
      <c r="MXE58" s="35"/>
      <c r="MXF58" s="35"/>
      <c r="MXG58" s="35"/>
      <c r="MXH58" s="35"/>
      <c r="MXI58" s="35"/>
      <c r="MXM58" s="35"/>
      <c r="MXN58" s="35"/>
      <c r="MXO58" s="35"/>
      <c r="MXP58" s="35"/>
      <c r="MXQ58" s="35"/>
      <c r="MXU58" s="35"/>
      <c r="MXV58" s="35"/>
      <c r="MXW58" s="35"/>
      <c r="MXX58" s="35"/>
      <c r="MXY58" s="35"/>
      <c r="MYC58" s="35"/>
      <c r="MYD58" s="35"/>
      <c r="MYE58" s="35"/>
      <c r="MYF58" s="35"/>
      <c r="MYG58" s="35"/>
      <c r="MYK58" s="35"/>
      <c r="MYL58" s="35"/>
      <c r="MYM58" s="35"/>
      <c r="MYN58" s="35"/>
      <c r="MYO58" s="35"/>
      <c r="MYS58" s="35"/>
      <c r="MYT58" s="35"/>
      <c r="MYU58" s="35"/>
      <c r="MYV58" s="35"/>
      <c r="MYW58" s="35"/>
      <c r="MZA58" s="35"/>
      <c r="MZB58" s="35"/>
      <c r="MZC58" s="35"/>
      <c r="MZD58" s="35"/>
      <c r="MZE58" s="35"/>
      <c r="MZI58" s="35"/>
      <c r="MZJ58" s="35"/>
      <c r="MZK58" s="35"/>
      <c r="MZL58" s="35"/>
      <c r="MZM58" s="35"/>
      <c r="MZQ58" s="35"/>
      <c r="MZR58" s="35"/>
      <c r="MZS58" s="35"/>
      <c r="MZT58" s="35"/>
      <c r="MZU58" s="35"/>
      <c r="MZY58" s="35"/>
      <c r="MZZ58" s="35"/>
      <c r="NAA58" s="35"/>
      <c r="NAB58" s="35"/>
      <c r="NAC58" s="35"/>
      <c r="NAG58" s="35"/>
      <c r="NAH58" s="35"/>
      <c r="NAI58" s="35"/>
      <c r="NAJ58" s="35"/>
      <c r="NAK58" s="35"/>
      <c r="NAO58" s="35"/>
      <c r="NAP58" s="35"/>
      <c r="NAQ58" s="35"/>
      <c r="NAR58" s="35"/>
      <c r="NAS58" s="35"/>
      <c r="NAW58" s="35"/>
      <c r="NAX58" s="35"/>
      <c r="NAY58" s="35"/>
      <c r="NAZ58" s="35"/>
      <c r="NBA58" s="35"/>
      <c r="NBE58" s="35"/>
      <c r="NBF58" s="35"/>
      <c r="NBG58" s="35"/>
      <c r="NBH58" s="35"/>
      <c r="NBI58" s="35"/>
      <c r="NBM58" s="35"/>
      <c r="NBN58" s="35"/>
      <c r="NBO58" s="35"/>
      <c r="NBP58" s="35"/>
      <c r="NBQ58" s="35"/>
      <c r="NBU58" s="35"/>
      <c r="NBV58" s="35"/>
      <c r="NBW58" s="35"/>
      <c r="NBX58" s="35"/>
      <c r="NBY58" s="35"/>
      <c r="NCC58" s="35"/>
      <c r="NCD58" s="35"/>
      <c r="NCE58" s="35"/>
      <c r="NCF58" s="35"/>
      <c r="NCG58" s="35"/>
      <c r="NCK58" s="35"/>
      <c r="NCL58" s="35"/>
      <c r="NCM58" s="35"/>
      <c r="NCN58" s="35"/>
      <c r="NCO58" s="35"/>
      <c r="NCS58" s="35"/>
      <c r="NCT58" s="35"/>
      <c r="NCU58" s="35"/>
      <c r="NCV58" s="35"/>
      <c r="NCW58" s="35"/>
      <c r="NDA58" s="35"/>
      <c r="NDB58" s="35"/>
      <c r="NDC58" s="35"/>
      <c r="NDD58" s="35"/>
      <c r="NDE58" s="35"/>
      <c r="NDI58" s="35"/>
      <c r="NDJ58" s="35"/>
      <c r="NDK58" s="35"/>
      <c r="NDL58" s="35"/>
      <c r="NDM58" s="35"/>
      <c r="NDQ58" s="35"/>
      <c r="NDR58" s="35"/>
      <c r="NDS58" s="35"/>
      <c r="NDT58" s="35"/>
      <c r="NDU58" s="35"/>
      <c r="NDY58" s="35"/>
      <c r="NDZ58" s="35"/>
      <c r="NEA58" s="35"/>
      <c r="NEB58" s="35"/>
      <c r="NEC58" s="35"/>
      <c r="NEG58" s="35"/>
      <c r="NEH58" s="35"/>
      <c r="NEI58" s="35"/>
      <c r="NEJ58" s="35"/>
      <c r="NEK58" s="35"/>
      <c r="NEO58" s="35"/>
      <c r="NEP58" s="35"/>
      <c r="NEQ58" s="35"/>
      <c r="NER58" s="35"/>
      <c r="NES58" s="35"/>
      <c r="NEW58" s="35"/>
      <c r="NEX58" s="35"/>
      <c r="NEY58" s="35"/>
      <c r="NEZ58" s="35"/>
      <c r="NFA58" s="35"/>
      <c r="NFE58" s="35"/>
      <c r="NFF58" s="35"/>
      <c r="NFG58" s="35"/>
      <c r="NFH58" s="35"/>
      <c r="NFI58" s="35"/>
      <c r="NFM58" s="35"/>
      <c r="NFN58" s="35"/>
      <c r="NFO58" s="35"/>
      <c r="NFP58" s="35"/>
      <c r="NFQ58" s="35"/>
      <c r="NFU58" s="35"/>
      <c r="NFV58" s="35"/>
      <c r="NFW58" s="35"/>
      <c r="NFX58" s="35"/>
      <c r="NFY58" s="35"/>
      <c r="NGC58" s="35"/>
      <c r="NGD58" s="35"/>
      <c r="NGE58" s="35"/>
      <c r="NGF58" s="35"/>
      <c r="NGG58" s="35"/>
      <c r="NGK58" s="35"/>
      <c r="NGL58" s="35"/>
      <c r="NGM58" s="35"/>
      <c r="NGN58" s="35"/>
      <c r="NGO58" s="35"/>
      <c r="NGS58" s="35"/>
      <c r="NGT58" s="35"/>
      <c r="NGU58" s="35"/>
      <c r="NGV58" s="35"/>
      <c r="NGW58" s="35"/>
      <c r="NHA58" s="35"/>
      <c r="NHB58" s="35"/>
      <c r="NHC58" s="35"/>
      <c r="NHD58" s="35"/>
      <c r="NHE58" s="35"/>
      <c r="NHI58" s="35"/>
      <c r="NHJ58" s="35"/>
      <c r="NHK58" s="35"/>
      <c r="NHL58" s="35"/>
      <c r="NHM58" s="35"/>
      <c r="NHQ58" s="35"/>
      <c r="NHR58" s="35"/>
      <c r="NHS58" s="35"/>
      <c r="NHT58" s="35"/>
      <c r="NHU58" s="35"/>
      <c r="NHY58" s="35"/>
      <c r="NHZ58" s="35"/>
      <c r="NIA58" s="35"/>
      <c r="NIB58" s="35"/>
      <c r="NIC58" s="35"/>
      <c r="NIG58" s="35"/>
      <c r="NIH58" s="35"/>
      <c r="NII58" s="35"/>
      <c r="NIJ58" s="35"/>
      <c r="NIK58" s="35"/>
      <c r="NIO58" s="35"/>
      <c r="NIP58" s="35"/>
      <c r="NIQ58" s="35"/>
      <c r="NIR58" s="35"/>
      <c r="NIS58" s="35"/>
      <c r="NIW58" s="35"/>
      <c r="NIX58" s="35"/>
      <c r="NIY58" s="35"/>
      <c r="NIZ58" s="35"/>
      <c r="NJA58" s="35"/>
      <c r="NJE58" s="35"/>
      <c r="NJF58" s="35"/>
      <c r="NJG58" s="35"/>
      <c r="NJH58" s="35"/>
      <c r="NJI58" s="35"/>
      <c r="NJM58" s="35"/>
      <c r="NJN58" s="35"/>
      <c r="NJO58" s="35"/>
      <c r="NJP58" s="35"/>
      <c r="NJQ58" s="35"/>
      <c r="NJU58" s="35"/>
      <c r="NJV58" s="35"/>
      <c r="NJW58" s="35"/>
      <c r="NJX58" s="35"/>
      <c r="NJY58" s="35"/>
      <c r="NKC58" s="35"/>
      <c r="NKD58" s="35"/>
      <c r="NKE58" s="35"/>
      <c r="NKF58" s="35"/>
      <c r="NKG58" s="35"/>
      <c r="NKK58" s="35"/>
      <c r="NKL58" s="35"/>
      <c r="NKM58" s="35"/>
      <c r="NKN58" s="35"/>
      <c r="NKO58" s="35"/>
      <c r="NKS58" s="35"/>
      <c r="NKT58" s="35"/>
      <c r="NKU58" s="35"/>
      <c r="NKV58" s="35"/>
      <c r="NKW58" s="35"/>
      <c r="NLA58" s="35"/>
      <c r="NLB58" s="35"/>
      <c r="NLC58" s="35"/>
      <c r="NLD58" s="35"/>
      <c r="NLE58" s="35"/>
      <c r="NLI58" s="35"/>
      <c r="NLJ58" s="35"/>
      <c r="NLK58" s="35"/>
      <c r="NLL58" s="35"/>
      <c r="NLM58" s="35"/>
      <c r="NLQ58" s="35"/>
      <c r="NLR58" s="35"/>
      <c r="NLS58" s="35"/>
      <c r="NLT58" s="35"/>
      <c r="NLU58" s="35"/>
      <c r="NLY58" s="35"/>
      <c r="NLZ58" s="35"/>
      <c r="NMA58" s="35"/>
      <c r="NMB58" s="35"/>
      <c r="NMC58" s="35"/>
      <c r="NMG58" s="35"/>
      <c r="NMH58" s="35"/>
      <c r="NMI58" s="35"/>
      <c r="NMJ58" s="35"/>
      <c r="NMK58" s="35"/>
      <c r="NMO58" s="35"/>
      <c r="NMP58" s="35"/>
      <c r="NMQ58" s="35"/>
      <c r="NMR58" s="35"/>
      <c r="NMS58" s="35"/>
      <c r="NMW58" s="35"/>
      <c r="NMX58" s="35"/>
      <c r="NMY58" s="35"/>
      <c r="NMZ58" s="35"/>
      <c r="NNA58" s="35"/>
      <c r="NNE58" s="35"/>
      <c r="NNF58" s="35"/>
      <c r="NNG58" s="35"/>
      <c r="NNH58" s="35"/>
      <c r="NNI58" s="35"/>
      <c r="NNM58" s="35"/>
      <c r="NNN58" s="35"/>
      <c r="NNO58" s="35"/>
      <c r="NNP58" s="35"/>
      <c r="NNQ58" s="35"/>
      <c r="NNU58" s="35"/>
      <c r="NNV58" s="35"/>
      <c r="NNW58" s="35"/>
      <c r="NNX58" s="35"/>
      <c r="NNY58" s="35"/>
      <c r="NOC58" s="35"/>
      <c r="NOD58" s="35"/>
      <c r="NOE58" s="35"/>
      <c r="NOF58" s="35"/>
      <c r="NOG58" s="35"/>
      <c r="NOK58" s="35"/>
      <c r="NOL58" s="35"/>
      <c r="NOM58" s="35"/>
      <c r="NON58" s="35"/>
      <c r="NOO58" s="35"/>
      <c r="NOS58" s="35"/>
      <c r="NOT58" s="35"/>
      <c r="NOU58" s="35"/>
      <c r="NOV58" s="35"/>
      <c r="NOW58" s="35"/>
      <c r="NPA58" s="35"/>
      <c r="NPB58" s="35"/>
      <c r="NPC58" s="35"/>
      <c r="NPD58" s="35"/>
      <c r="NPE58" s="35"/>
      <c r="NPI58" s="35"/>
      <c r="NPJ58" s="35"/>
      <c r="NPK58" s="35"/>
      <c r="NPL58" s="35"/>
      <c r="NPM58" s="35"/>
      <c r="NPQ58" s="35"/>
      <c r="NPR58" s="35"/>
      <c r="NPS58" s="35"/>
      <c r="NPT58" s="35"/>
      <c r="NPU58" s="35"/>
      <c r="NPY58" s="35"/>
      <c r="NPZ58" s="35"/>
      <c r="NQA58" s="35"/>
      <c r="NQB58" s="35"/>
      <c r="NQC58" s="35"/>
      <c r="NQG58" s="35"/>
      <c r="NQH58" s="35"/>
      <c r="NQI58" s="35"/>
      <c r="NQJ58" s="35"/>
      <c r="NQK58" s="35"/>
      <c r="NQO58" s="35"/>
      <c r="NQP58" s="35"/>
      <c r="NQQ58" s="35"/>
      <c r="NQR58" s="35"/>
      <c r="NQS58" s="35"/>
      <c r="NQW58" s="35"/>
      <c r="NQX58" s="35"/>
      <c r="NQY58" s="35"/>
      <c r="NQZ58" s="35"/>
      <c r="NRA58" s="35"/>
      <c r="NRE58" s="35"/>
      <c r="NRF58" s="35"/>
      <c r="NRG58" s="35"/>
      <c r="NRH58" s="35"/>
      <c r="NRI58" s="35"/>
      <c r="NRM58" s="35"/>
      <c r="NRN58" s="35"/>
      <c r="NRO58" s="35"/>
      <c r="NRP58" s="35"/>
      <c r="NRQ58" s="35"/>
      <c r="NRU58" s="35"/>
      <c r="NRV58" s="35"/>
      <c r="NRW58" s="35"/>
      <c r="NRX58" s="35"/>
      <c r="NRY58" s="35"/>
      <c r="NSC58" s="35"/>
      <c r="NSD58" s="35"/>
      <c r="NSE58" s="35"/>
      <c r="NSF58" s="35"/>
      <c r="NSG58" s="35"/>
      <c r="NSK58" s="35"/>
      <c r="NSL58" s="35"/>
      <c r="NSM58" s="35"/>
      <c r="NSN58" s="35"/>
      <c r="NSO58" s="35"/>
      <c r="NSS58" s="35"/>
      <c r="NST58" s="35"/>
      <c r="NSU58" s="35"/>
      <c r="NSV58" s="35"/>
      <c r="NSW58" s="35"/>
      <c r="NTA58" s="35"/>
      <c r="NTB58" s="35"/>
      <c r="NTC58" s="35"/>
      <c r="NTD58" s="35"/>
      <c r="NTE58" s="35"/>
      <c r="NTI58" s="35"/>
      <c r="NTJ58" s="35"/>
      <c r="NTK58" s="35"/>
      <c r="NTL58" s="35"/>
      <c r="NTM58" s="35"/>
      <c r="NTQ58" s="35"/>
      <c r="NTR58" s="35"/>
      <c r="NTS58" s="35"/>
      <c r="NTT58" s="35"/>
      <c r="NTU58" s="35"/>
      <c r="NTY58" s="35"/>
      <c r="NTZ58" s="35"/>
      <c r="NUA58" s="35"/>
      <c r="NUB58" s="35"/>
      <c r="NUC58" s="35"/>
      <c r="NUG58" s="35"/>
      <c r="NUH58" s="35"/>
      <c r="NUI58" s="35"/>
      <c r="NUJ58" s="35"/>
      <c r="NUK58" s="35"/>
      <c r="NUO58" s="35"/>
      <c r="NUP58" s="35"/>
      <c r="NUQ58" s="35"/>
      <c r="NUR58" s="35"/>
      <c r="NUS58" s="35"/>
      <c r="NUW58" s="35"/>
      <c r="NUX58" s="35"/>
      <c r="NUY58" s="35"/>
      <c r="NUZ58" s="35"/>
      <c r="NVA58" s="35"/>
      <c r="NVE58" s="35"/>
      <c r="NVF58" s="35"/>
      <c r="NVG58" s="35"/>
      <c r="NVH58" s="35"/>
      <c r="NVI58" s="35"/>
      <c r="NVM58" s="35"/>
      <c r="NVN58" s="35"/>
      <c r="NVO58" s="35"/>
      <c r="NVP58" s="35"/>
      <c r="NVQ58" s="35"/>
      <c r="NVU58" s="35"/>
      <c r="NVV58" s="35"/>
      <c r="NVW58" s="35"/>
      <c r="NVX58" s="35"/>
      <c r="NVY58" s="35"/>
      <c r="NWC58" s="35"/>
      <c r="NWD58" s="35"/>
      <c r="NWE58" s="35"/>
      <c r="NWF58" s="35"/>
      <c r="NWG58" s="35"/>
      <c r="NWK58" s="35"/>
      <c r="NWL58" s="35"/>
      <c r="NWM58" s="35"/>
      <c r="NWN58" s="35"/>
      <c r="NWO58" s="35"/>
      <c r="NWS58" s="35"/>
      <c r="NWT58" s="35"/>
      <c r="NWU58" s="35"/>
      <c r="NWV58" s="35"/>
      <c r="NWW58" s="35"/>
      <c r="NXA58" s="35"/>
      <c r="NXB58" s="35"/>
      <c r="NXC58" s="35"/>
      <c r="NXD58" s="35"/>
      <c r="NXE58" s="35"/>
      <c r="NXI58" s="35"/>
      <c r="NXJ58" s="35"/>
      <c r="NXK58" s="35"/>
      <c r="NXL58" s="35"/>
      <c r="NXM58" s="35"/>
      <c r="NXQ58" s="35"/>
      <c r="NXR58" s="35"/>
      <c r="NXS58" s="35"/>
      <c r="NXT58" s="35"/>
      <c r="NXU58" s="35"/>
      <c r="NXY58" s="35"/>
      <c r="NXZ58" s="35"/>
      <c r="NYA58" s="35"/>
      <c r="NYB58" s="35"/>
      <c r="NYC58" s="35"/>
      <c r="NYG58" s="35"/>
      <c r="NYH58" s="35"/>
      <c r="NYI58" s="35"/>
      <c r="NYJ58" s="35"/>
      <c r="NYK58" s="35"/>
      <c r="NYO58" s="35"/>
      <c r="NYP58" s="35"/>
      <c r="NYQ58" s="35"/>
      <c r="NYR58" s="35"/>
      <c r="NYS58" s="35"/>
      <c r="NYW58" s="35"/>
      <c r="NYX58" s="35"/>
      <c r="NYY58" s="35"/>
      <c r="NYZ58" s="35"/>
      <c r="NZA58" s="35"/>
      <c r="NZE58" s="35"/>
      <c r="NZF58" s="35"/>
      <c r="NZG58" s="35"/>
      <c r="NZH58" s="35"/>
      <c r="NZI58" s="35"/>
      <c r="NZM58" s="35"/>
      <c r="NZN58" s="35"/>
      <c r="NZO58" s="35"/>
      <c r="NZP58" s="35"/>
      <c r="NZQ58" s="35"/>
      <c r="NZU58" s="35"/>
      <c r="NZV58" s="35"/>
      <c r="NZW58" s="35"/>
      <c r="NZX58" s="35"/>
      <c r="NZY58" s="35"/>
      <c r="OAC58" s="35"/>
      <c r="OAD58" s="35"/>
      <c r="OAE58" s="35"/>
      <c r="OAF58" s="35"/>
      <c r="OAG58" s="35"/>
      <c r="OAK58" s="35"/>
      <c r="OAL58" s="35"/>
      <c r="OAM58" s="35"/>
      <c r="OAN58" s="35"/>
      <c r="OAO58" s="35"/>
      <c r="OAS58" s="35"/>
      <c r="OAT58" s="35"/>
      <c r="OAU58" s="35"/>
      <c r="OAV58" s="35"/>
      <c r="OAW58" s="35"/>
      <c r="OBA58" s="35"/>
      <c r="OBB58" s="35"/>
      <c r="OBC58" s="35"/>
      <c r="OBD58" s="35"/>
      <c r="OBE58" s="35"/>
      <c r="OBI58" s="35"/>
      <c r="OBJ58" s="35"/>
      <c r="OBK58" s="35"/>
      <c r="OBL58" s="35"/>
      <c r="OBM58" s="35"/>
      <c r="OBQ58" s="35"/>
      <c r="OBR58" s="35"/>
      <c r="OBS58" s="35"/>
      <c r="OBT58" s="35"/>
      <c r="OBU58" s="35"/>
      <c r="OBY58" s="35"/>
      <c r="OBZ58" s="35"/>
      <c r="OCA58" s="35"/>
      <c r="OCB58" s="35"/>
      <c r="OCC58" s="35"/>
      <c r="OCG58" s="35"/>
      <c r="OCH58" s="35"/>
      <c r="OCI58" s="35"/>
      <c r="OCJ58" s="35"/>
      <c r="OCK58" s="35"/>
      <c r="OCO58" s="35"/>
      <c r="OCP58" s="35"/>
      <c r="OCQ58" s="35"/>
      <c r="OCR58" s="35"/>
      <c r="OCS58" s="35"/>
      <c r="OCW58" s="35"/>
      <c r="OCX58" s="35"/>
      <c r="OCY58" s="35"/>
      <c r="OCZ58" s="35"/>
      <c r="ODA58" s="35"/>
      <c r="ODE58" s="35"/>
      <c r="ODF58" s="35"/>
      <c r="ODG58" s="35"/>
      <c r="ODH58" s="35"/>
      <c r="ODI58" s="35"/>
      <c r="ODM58" s="35"/>
      <c r="ODN58" s="35"/>
      <c r="ODO58" s="35"/>
      <c r="ODP58" s="35"/>
      <c r="ODQ58" s="35"/>
      <c r="ODU58" s="35"/>
      <c r="ODV58" s="35"/>
      <c r="ODW58" s="35"/>
      <c r="ODX58" s="35"/>
      <c r="ODY58" s="35"/>
      <c r="OEC58" s="35"/>
      <c r="OED58" s="35"/>
      <c r="OEE58" s="35"/>
      <c r="OEF58" s="35"/>
      <c r="OEG58" s="35"/>
      <c r="OEK58" s="35"/>
      <c r="OEL58" s="35"/>
      <c r="OEM58" s="35"/>
      <c r="OEN58" s="35"/>
      <c r="OEO58" s="35"/>
      <c r="OES58" s="35"/>
      <c r="OET58" s="35"/>
      <c r="OEU58" s="35"/>
      <c r="OEV58" s="35"/>
      <c r="OEW58" s="35"/>
      <c r="OFA58" s="35"/>
      <c r="OFB58" s="35"/>
      <c r="OFC58" s="35"/>
      <c r="OFD58" s="35"/>
      <c r="OFE58" s="35"/>
      <c r="OFI58" s="35"/>
      <c r="OFJ58" s="35"/>
      <c r="OFK58" s="35"/>
      <c r="OFL58" s="35"/>
      <c r="OFM58" s="35"/>
      <c r="OFQ58" s="35"/>
      <c r="OFR58" s="35"/>
      <c r="OFS58" s="35"/>
      <c r="OFT58" s="35"/>
      <c r="OFU58" s="35"/>
      <c r="OFY58" s="35"/>
      <c r="OFZ58" s="35"/>
      <c r="OGA58" s="35"/>
      <c r="OGB58" s="35"/>
      <c r="OGC58" s="35"/>
      <c r="OGG58" s="35"/>
      <c r="OGH58" s="35"/>
      <c r="OGI58" s="35"/>
      <c r="OGJ58" s="35"/>
      <c r="OGK58" s="35"/>
      <c r="OGO58" s="35"/>
      <c r="OGP58" s="35"/>
      <c r="OGQ58" s="35"/>
      <c r="OGR58" s="35"/>
      <c r="OGS58" s="35"/>
      <c r="OGW58" s="35"/>
      <c r="OGX58" s="35"/>
      <c r="OGY58" s="35"/>
      <c r="OGZ58" s="35"/>
      <c r="OHA58" s="35"/>
      <c r="OHE58" s="35"/>
      <c r="OHF58" s="35"/>
      <c r="OHG58" s="35"/>
      <c r="OHH58" s="35"/>
      <c r="OHI58" s="35"/>
      <c r="OHM58" s="35"/>
      <c r="OHN58" s="35"/>
      <c r="OHO58" s="35"/>
      <c r="OHP58" s="35"/>
      <c r="OHQ58" s="35"/>
      <c r="OHU58" s="35"/>
      <c r="OHV58" s="35"/>
      <c r="OHW58" s="35"/>
      <c r="OHX58" s="35"/>
      <c r="OHY58" s="35"/>
      <c r="OIC58" s="35"/>
      <c r="OID58" s="35"/>
      <c r="OIE58" s="35"/>
      <c r="OIF58" s="35"/>
      <c r="OIG58" s="35"/>
      <c r="OIK58" s="35"/>
      <c r="OIL58" s="35"/>
      <c r="OIM58" s="35"/>
      <c r="OIN58" s="35"/>
      <c r="OIO58" s="35"/>
      <c r="OIS58" s="35"/>
      <c r="OIT58" s="35"/>
      <c r="OIU58" s="35"/>
      <c r="OIV58" s="35"/>
      <c r="OIW58" s="35"/>
      <c r="OJA58" s="35"/>
      <c r="OJB58" s="35"/>
      <c r="OJC58" s="35"/>
      <c r="OJD58" s="35"/>
      <c r="OJE58" s="35"/>
      <c r="OJI58" s="35"/>
      <c r="OJJ58" s="35"/>
      <c r="OJK58" s="35"/>
      <c r="OJL58" s="35"/>
      <c r="OJM58" s="35"/>
      <c r="OJQ58" s="35"/>
      <c r="OJR58" s="35"/>
      <c r="OJS58" s="35"/>
      <c r="OJT58" s="35"/>
      <c r="OJU58" s="35"/>
      <c r="OJY58" s="35"/>
      <c r="OJZ58" s="35"/>
      <c r="OKA58" s="35"/>
      <c r="OKB58" s="35"/>
      <c r="OKC58" s="35"/>
      <c r="OKG58" s="35"/>
      <c r="OKH58" s="35"/>
      <c r="OKI58" s="35"/>
      <c r="OKJ58" s="35"/>
      <c r="OKK58" s="35"/>
      <c r="OKO58" s="35"/>
      <c r="OKP58" s="35"/>
      <c r="OKQ58" s="35"/>
      <c r="OKR58" s="35"/>
      <c r="OKS58" s="35"/>
      <c r="OKW58" s="35"/>
      <c r="OKX58" s="35"/>
      <c r="OKY58" s="35"/>
      <c r="OKZ58" s="35"/>
      <c r="OLA58" s="35"/>
      <c r="OLE58" s="35"/>
      <c r="OLF58" s="35"/>
      <c r="OLG58" s="35"/>
      <c r="OLH58" s="35"/>
      <c r="OLI58" s="35"/>
      <c r="OLM58" s="35"/>
      <c r="OLN58" s="35"/>
      <c r="OLO58" s="35"/>
      <c r="OLP58" s="35"/>
      <c r="OLQ58" s="35"/>
      <c r="OLU58" s="35"/>
      <c r="OLV58" s="35"/>
      <c r="OLW58" s="35"/>
      <c r="OLX58" s="35"/>
      <c r="OLY58" s="35"/>
      <c r="OMC58" s="35"/>
      <c r="OMD58" s="35"/>
      <c r="OME58" s="35"/>
      <c r="OMF58" s="35"/>
      <c r="OMG58" s="35"/>
      <c r="OMK58" s="35"/>
      <c r="OML58" s="35"/>
      <c r="OMM58" s="35"/>
      <c r="OMN58" s="35"/>
      <c r="OMO58" s="35"/>
      <c r="OMS58" s="35"/>
      <c r="OMT58" s="35"/>
      <c r="OMU58" s="35"/>
      <c r="OMV58" s="35"/>
      <c r="OMW58" s="35"/>
      <c r="ONA58" s="35"/>
      <c r="ONB58" s="35"/>
      <c r="ONC58" s="35"/>
      <c r="OND58" s="35"/>
      <c r="ONE58" s="35"/>
      <c r="ONI58" s="35"/>
      <c r="ONJ58" s="35"/>
      <c r="ONK58" s="35"/>
      <c r="ONL58" s="35"/>
      <c r="ONM58" s="35"/>
      <c r="ONQ58" s="35"/>
      <c r="ONR58" s="35"/>
      <c r="ONS58" s="35"/>
      <c r="ONT58" s="35"/>
      <c r="ONU58" s="35"/>
      <c r="ONY58" s="35"/>
      <c r="ONZ58" s="35"/>
      <c r="OOA58" s="35"/>
      <c r="OOB58" s="35"/>
      <c r="OOC58" s="35"/>
      <c r="OOG58" s="35"/>
      <c r="OOH58" s="35"/>
      <c r="OOI58" s="35"/>
      <c r="OOJ58" s="35"/>
      <c r="OOK58" s="35"/>
      <c r="OOO58" s="35"/>
      <c r="OOP58" s="35"/>
      <c r="OOQ58" s="35"/>
      <c r="OOR58" s="35"/>
      <c r="OOS58" s="35"/>
      <c r="OOW58" s="35"/>
      <c r="OOX58" s="35"/>
      <c r="OOY58" s="35"/>
      <c r="OOZ58" s="35"/>
      <c r="OPA58" s="35"/>
      <c r="OPE58" s="35"/>
      <c r="OPF58" s="35"/>
      <c r="OPG58" s="35"/>
      <c r="OPH58" s="35"/>
      <c r="OPI58" s="35"/>
      <c r="OPM58" s="35"/>
      <c r="OPN58" s="35"/>
      <c r="OPO58" s="35"/>
      <c r="OPP58" s="35"/>
      <c r="OPQ58" s="35"/>
      <c r="OPU58" s="35"/>
      <c r="OPV58" s="35"/>
      <c r="OPW58" s="35"/>
      <c r="OPX58" s="35"/>
      <c r="OPY58" s="35"/>
      <c r="OQC58" s="35"/>
      <c r="OQD58" s="35"/>
      <c r="OQE58" s="35"/>
      <c r="OQF58" s="35"/>
      <c r="OQG58" s="35"/>
      <c r="OQK58" s="35"/>
      <c r="OQL58" s="35"/>
      <c r="OQM58" s="35"/>
      <c r="OQN58" s="35"/>
      <c r="OQO58" s="35"/>
      <c r="OQS58" s="35"/>
      <c r="OQT58" s="35"/>
      <c r="OQU58" s="35"/>
      <c r="OQV58" s="35"/>
      <c r="OQW58" s="35"/>
      <c r="ORA58" s="35"/>
      <c r="ORB58" s="35"/>
      <c r="ORC58" s="35"/>
      <c r="ORD58" s="35"/>
      <c r="ORE58" s="35"/>
      <c r="ORI58" s="35"/>
      <c r="ORJ58" s="35"/>
      <c r="ORK58" s="35"/>
      <c r="ORL58" s="35"/>
      <c r="ORM58" s="35"/>
      <c r="ORQ58" s="35"/>
      <c r="ORR58" s="35"/>
      <c r="ORS58" s="35"/>
      <c r="ORT58" s="35"/>
      <c r="ORU58" s="35"/>
      <c r="ORY58" s="35"/>
      <c r="ORZ58" s="35"/>
      <c r="OSA58" s="35"/>
      <c r="OSB58" s="35"/>
      <c r="OSC58" s="35"/>
      <c r="OSG58" s="35"/>
      <c r="OSH58" s="35"/>
      <c r="OSI58" s="35"/>
      <c r="OSJ58" s="35"/>
      <c r="OSK58" s="35"/>
      <c r="OSO58" s="35"/>
      <c r="OSP58" s="35"/>
      <c r="OSQ58" s="35"/>
      <c r="OSR58" s="35"/>
      <c r="OSS58" s="35"/>
      <c r="OSW58" s="35"/>
      <c r="OSX58" s="35"/>
      <c r="OSY58" s="35"/>
      <c r="OSZ58" s="35"/>
      <c r="OTA58" s="35"/>
      <c r="OTE58" s="35"/>
      <c r="OTF58" s="35"/>
      <c r="OTG58" s="35"/>
      <c r="OTH58" s="35"/>
      <c r="OTI58" s="35"/>
      <c r="OTM58" s="35"/>
      <c r="OTN58" s="35"/>
      <c r="OTO58" s="35"/>
      <c r="OTP58" s="35"/>
      <c r="OTQ58" s="35"/>
      <c r="OTU58" s="35"/>
      <c r="OTV58" s="35"/>
      <c r="OTW58" s="35"/>
      <c r="OTX58" s="35"/>
      <c r="OTY58" s="35"/>
      <c r="OUC58" s="35"/>
      <c r="OUD58" s="35"/>
      <c r="OUE58" s="35"/>
      <c r="OUF58" s="35"/>
      <c r="OUG58" s="35"/>
      <c r="OUK58" s="35"/>
      <c r="OUL58" s="35"/>
      <c r="OUM58" s="35"/>
      <c r="OUN58" s="35"/>
      <c r="OUO58" s="35"/>
      <c r="OUS58" s="35"/>
      <c r="OUT58" s="35"/>
      <c r="OUU58" s="35"/>
      <c r="OUV58" s="35"/>
      <c r="OUW58" s="35"/>
      <c r="OVA58" s="35"/>
      <c r="OVB58" s="35"/>
      <c r="OVC58" s="35"/>
      <c r="OVD58" s="35"/>
      <c r="OVE58" s="35"/>
      <c r="OVI58" s="35"/>
      <c r="OVJ58" s="35"/>
      <c r="OVK58" s="35"/>
      <c r="OVL58" s="35"/>
      <c r="OVM58" s="35"/>
      <c r="OVQ58" s="35"/>
      <c r="OVR58" s="35"/>
      <c r="OVS58" s="35"/>
      <c r="OVT58" s="35"/>
      <c r="OVU58" s="35"/>
      <c r="OVY58" s="35"/>
      <c r="OVZ58" s="35"/>
      <c r="OWA58" s="35"/>
      <c r="OWB58" s="35"/>
      <c r="OWC58" s="35"/>
      <c r="OWG58" s="35"/>
      <c r="OWH58" s="35"/>
      <c r="OWI58" s="35"/>
      <c r="OWJ58" s="35"/>
      <c r="OWK58" s="35"/>
      <c r="OWO58" s="35"/>
      <c r="OWP58" s="35"/>
      <c r="OWQ58" s="35"/>
      <c r="OWR58" s="35"/>
      <c r="OWS58" s="35"/>
      <c r="OWW58" s="35"/>
      <c r="OWX58" s="35"/>
      <c r="OWY58" s="35"/>
      <c r="OWZ58" s="35"/>
      <c r="OXA58" s="35"/>
      <c r="OXE58" s="35"/>
      <c r="OXF58" s="35"/>
      <c r="OXG58" s="35"/>
      <c r="OXH58" s="35"/>
      <c r="OXI58" s="35"/>
      <c r="OXM58" s="35"/>
      <c r="OXN58" s="35"/>
      <c r="OXO58" s="35"/>
      <c r="OXP58" s="35"/>
      <c r="OXQ58" s="35"/>
      <c r="OXU58" s="35"/>
      <c r="OXV58" s="35"/>
      <c r="OXW58" s="35"/>
      <c r="OXX58" s="35"/>
      <c r="OXY58" s="35"/>
      <c r="OYC58" s="35"/>
      <c r="OYD58" s="35"/>
      <c r="OYE58" s="35"/>
      <c r="OYF58" s="35"/>
      <c r="OYG58" s="35"/>
      <c r="OYK58" s="35"/>
      <c r="OYL58" s="35"/>
      <c r="OYM58" s="35"/>
      <c r="OYN58" s="35"/>
      <c r="OYO58" s="35"/>
      <c r="OYS58" s="35"/>
      <c r="OYT58" s="35"/>
      <c r="OYU58" s="35"/>
      <c r="OYV58" s="35"/>
      <c r="OYW58" s="35"/>
      <c r="OZA58" s="35"/>
      <c r="OZB58" s="35"/>
      <c r="OZC58" s="35"/>
      <c r="OZD58" s="35"/>
      <c r="OZE58" s="35"/>
      <c r="OZI58" s="35"/>
      <c r="OZJ58" s="35"/>
      <c r="OZK58" s="35"/>
      <c r="OZL58" s="35"/>
      <c r="OZM58" s="35"/>
      <c r="OZQ58" s="35"/>
      <c r="OZR58" s="35"/>
      <c r="OZS58" s="35"/>
      <c r="OZT58" s="35"/>
      <c r="OZU58" s="35"/>
      <c r="OZY58" s="35"/>
      <c r="OZZ58" s="35"/>
      <c r="PAA58" s="35"/>
      <c r="PAB58" s="35"/>
      <c r="PAC58" s="35"/>
      <c r="PAG58" s="35"/>
      <c r="PAH58" s="35"/>
      <c r="PAI58" s="35"/>
      <c r="PAJ58" s="35"/>
      <c r="PAK58" s="35"/>
      <c r="PAO58" s="35"/>
      <c r="PAP58" s="35"/>
      <c r="PAQ58" s="35"/>
      <c r="PAR58" s="35"/>
      <c r="PAS58" s="35"/>
      <c r="PAW58" s="35"/>
      <c r="PAX58" s="35"/>
      <c r="PAY58" s="35"/>
      <c r="PAZ58" s="35"/>
      <c r="PBA58" s="35"/>
      <c r="PBE58" s="35"/>
      <c r="PBF58" s="35"/>
      <c r="PBG58" s="35"/>
      <c r="PBH58" s="35"/>
      <c r="PBI58" s="35"/>
      <c r="PBM58" s="35"/>
      <c r="PBN58" s="35"/>
      <c r="PBO58" s="35"/>
      <c r="PBP58" s="35"/>
      <c r="PBQ58" s="35"/>
      <c r="PBU58" s="35"/>
      <c r="PBV58" s="35"/>
      <c r="PBW58" s="35"/>
      <c r="PBX58" s="35"/>
      <c r="PBY58" s="35"/>
      <c r="PCC58" s="35"/>
      <c r="PCD58" s="35"/>
      <c r="PCE58" s="35"/>
      <c r="PCF58" s="35"/>
      <c r="PCG58" s="35"/>
      <c r="PCK58" s="35"/>
      <c r="PCL58" s="35"/>
      <c r="PCM58" s="35"/>
      <c r="PCN58" s="35"/>
      <c r="PCO58" s="35"/>
      <c r="PCS58" s="35"/>
      <c r="PCT58" s="35"/>
      <c r="PCU58" s="35"/>
      <c r="PCV58" s="35"/>
      <c r="PCW58" s="35"/>
      <c r="PDA58" s="35"/>
      <c r="PDB58" s="35"/>
      <c r="PDC58" s="35"/>
      <c r="PDD58" s="35"/>
      <c r="PDE58" s="35"/>
      <c r="PDI58" s="35"/>
      <c r="PDJ58" s="35"/>
      <c r="PDK58" s="35"/>
      <c r="PDL58" s="35"/>
      <c r="PDM58" s="35"/>
      <c r="PDQ58" s="35"/>
      <c r="PDR58" s="35"/>
      <c r="PDS58" s="35"/>
      <c r="PDT58" s="35"/>
      <c r="PDU58" s="35"/>
      <c r="PDY58" s="35"/>
      <c r="PDZ58" s="35"/>
      <c r="PEA58" s="35"/>
      <c r="PEB58" s="35"/>
      <c r="PEC58" s="35"/>
      <c r="PEG58" s="35"/>
      <c r="PEH58" s="35"/>
      <c r="PEI58" s="35"/>
      <c r="PEJ58" s="35"/>
      <c r="PEK58" s="35"/>
      <c r="PEO58" s="35"/>
      <c r="PEP58" s="35"/>
      <c r="PEQ58" s="35"/>
      <c r="PER58" s="35"/>
      <c r="PES58" s="35"/>
      <c r="PEW58" s="35"/>
      <c r="PEX58" s="35"/>
      <c r="PEY58" s="35"/>
      <c r="PEZ58" s="35"/>
      <c r="PFA58" s="35"/>
      <c r="PFE58" s="35"/>
      <c r="PFF58" s="35"/>
      <c r="PFG58" s="35"/>
      <c r="PFH58" s="35"/>
      <c r="PFI58" s="35"/>
      <c r="PFM58" s="35"/>
      <c r="PFN58" s="35"/>
      <c r="PFO58" s="35"/>
      <c r="PFP58" s="35"/>
      <c r="PFQ58" s="35"/>
      <c r="PFU58" s="35"/>
      <c r="PFV58" s="35"/>
      <c r="PFW58" s="35"/>
      <c r="PFX58" s="35"/>
      <c r="PFY58" s="35"/>
      <c r="PGC58" s="35"/>
      <c r="PGD58" s="35"/>
      <c r="PGE58" s="35"/>
      <c r="PGF58" s="35"/>
      <c r="PGG58" s="35"/>
      <c r="PGK58" s="35"/>
      <c r="PGL58" s="35"/>
      <c r="PGM58" s="35"/>
      <c r="PGN58" s="35"/>
      <c r="PGO58" s="35"/>
      <c r="PGS58" s="35"/>
      <c r="PGT58" s="35"/>
      <c r="PGU58" s="35"/>
      <c r="PGV58" s="35"/>
      <c r="PGW58" s="35"/>
      <c r="PHA58" s="35"/>
      <c r="PHB58" s="35"/>
      <c r="PHC58" s="35"/>
      <c r="PHD58" s="35"/>
      <c r="PHE58" s="35"/>
      <c r="PHI58" s="35"/>
      <c r="PHJ58" s="35"/>
      <c r="PHK58" s="35"/>
      <c r="PHL58" s="35"/>
      <c r="PHM58" s="35"/>
      <c r="PHQ58" s="35"/>
      <c r="PHR58" s="35"/>
      <c r="PHS58" s="35"/>
      <c r="PHT58" s="35"/>
      <c r="PHU58" s="35"/>
      <c r="PHY58" s="35"/>
      <c r="PHZ58" s="35"/>
      <c r="PIA58" s="35"/>
      <c r="PIB58" s="35"/>
      <c r="PIC58" s="35"/>
      <c r="PIG58" s="35"/>
      <c r="PIH58" s="35"/>
      <c r="PII58" s="35"/>
      <c r="PIJ58" s="35"/>
      <c r="PIK58" s="35"/>
      <c r="PIO58" s="35"/>
      <c r="PIP58" s="35"/>
      <c r="PIQ58" s="35"/>
      <c r="PIR58" s="35"/>
      <c r="PIS58" s="35"/>
      <c r="PIW58" s="35"/>
      <c r="PIX58" s="35"/>
      <c r="PIY58" s="35"/>
      <c r="PIZ58" s="35"/>
      <c r="PJA58" s="35"/>
      <c r="PJE58" s="35"/>
      <c r="PJF58" s="35"/>
      <c r="PJG58" s="35"/>
      <c r="PJH58" s="35"/>
      <c r="PJI58" s="35"/>
      <c r="PJM58" s="35"/>
      <c r="PJN58" s="35"/>
      <c r="PJO58" s="35"/>
      <c r="PJP58" s="35"/>
      <c r="PJQ58" s="35"/>
      <c r="PJU58" s="35"/>
      <c r="PJV58" s="35"/>
      <c r="PJW58" s="35"/>
      <c r="PJX58" s="35"/>
      <c r="PJY58" s="35"/>
      <c r="PKC58" s="35"/>
      <c r="PKD58" s="35"/>
      <c r="PKE58" s="35"/>
      <c r="PKF58" s="35"/>
      <c r="PKG58" s="35"/>
      <c r="PKK58" s="35"/>
      <c r="PKL58" s="35"/>
      <c r="PKM58" s="35"/>
      <c r="PKN58" s="35"/>
      <c r="PKO58" s="35"/>
      <c r="PKS58" s="35"/>
      <c r="PKT58" s="35"/>
      <c r="PKU58" s="35"/>
      <c r="PKV58" s="35"/>
      <c r="PKW58" s="35"/>
      <c r="PLA58" s="35"/>
      <c r="PLB58" s="35"/>
      <c r="PLC58" s="35"/>
      <c r="PLD58" s="35"/>
      <c r="PLE58" s="35"/>
      <c r="PLI58" s="35"/>
      <c r="PLJ58" s="35"/>
      <c r="PLK58" s="35"/>
      <c r="PLL58" s="35"/>
      <c r="PLM58" s="35"/>
      <c r="PLQ58" s="35"/>
      <c r="PLR58" s="35"/>
      <c r="PLS58" s="35"/>
      <c r="PLT58" s="35"/>
      <c r="PLU58" s="35"/>
      <c r="PLY58" s="35"/>
      <c r="PLZ58" s="35"/>
      <c r="PMA58" s="35"/>
      <c r="PMB58" s="35"/>
      <c r="PMC58" s="35"/>
      <c r="PMG58" s="35"/>
      <c r="PMH58" s="35"/>
      <c r="PMI58" s="35"/>
      <c r="PMJ58" s="35"/>
      <c r="PMK58" s="35"/>
      <c r="PMO58" s="35"/>
      <c r="PMP58" s="35"/>
      <c r="PMQ58" s="35"/>
      <c r="PMR58" s="35"/>
      <c r="PMS58" s="35"/>
      <c r="PMW58" s="35"/>
      <c r="PMX58" s="35"/>
      <c r="PMY58" s="35"/>
      <c r="PMZ58" s="35"/>
      <c r="PNA58" s="35"/>
      <c r="PNE58" s="35"/>
      <c r="PNF58" s="35"/>
      <c r="PNG58" s="35"/>
      <c r="PNH58" s="35"/>
      <c r="PNI58" s="35"/>
      <c r="PNM58" s="35"/>
      <c r="PNN58" s="35"/>
      <c r="PNO58" s="35"/>
      <c r="PNP58" s="35"/>
      <c r="PNQ58" s="35"/>
      <c r="PNU58" s="35"/>
      <c r="PNV58" s="35"/>
      <c r="PNW58" s="35"/>
      <c r="PNX58" s="35"/>
      <c r="PNY58" s="35"/>
      <c r="POC58" s="35"/>
      <c r="POD58" s="35"/>
      <c r="POE58" s="35"/>
      <c r="POF58" s="35"/>
      <c r="POG58" s="35"/>
      <c r="POK58" s="35"/>
      <c r="POL58" s="35"/>
      <c r="POM58" s="35"/>
      <c r="PON58" s="35"/>
      <c r="POO58" s="35"/>
      <c r="POS58" s="35"/>
      <c r="POT58" s="35"/>
      <c r="POU58" s="35"/>
      <c r="POV58" s="35"/>
      <c r="POW58" s="35"/>
      <c r="PPA58" s="35"/>
      <c r="PPB58" s="35"/>
      <c r="PPC58" s="35"/>
      <c r="PPD58" s="35"/>
      <c r="PPE58" s="35"/>
      <c r="PPI58" s="35"/>
      <c r="PPJ58" s="35"/>
      <c r="PPK58" s="35"/>
      <c r="PPL58" s="35"/>
      <c r="PPM58" s="35"/>
      <c r="PPQ58" s="35"/>
      <c r="PPR58" s="35"/>
      <c r="PPS58" s="35"/>
      <c r="PPT58" s="35"/>
      <c r="PPU58" s="35"/>
      <c r="PPY58" s="35"/>
      <c r="PPZ58" s="35"/>
      <c r="PQA58" s="35"/>
      <c r="PQB58" s="35"/>
      <c r="PQC58" s="35"/>
      <c r="PQG58" s="35"/>
      <c r="PQH58" s="35"/>
      <c r="PQI58" s="35"/>
      <c r="PQJ58" s="35"/>
      <c r="PQK58" s="35"/>
      <c r="PQO58" s="35"/>
      <c r="PQP58" s="35"/>
      <c r="PQQ58" s="35"/>
      <c r="PQR58" s="35"/>
      <c r="PQS58" s="35"/>
      <c r="PQW58" s="35"/>
      <c r="PQX58" s="35"/>
      <c r="PQY58" s="35"/>
      <c r="PQZ58" s="35"/>
      <c r="PRA58" s="35"/>
      <c r="PRE58" s="35"/>
      <c r="PRF58" s="35"/>
      <c r="PRG58" s="35"/>
      <c r="PRH58" s="35"/>
      <c r="PRI58" s="35"/>
      <c r="PRM58" s="35"/>
      <c r="PRN58" s="35"/>
      <c r="PRO58" s="35"/>
      <c r="PRP58" s="35"/>
      <c r="PRQ58" s="35"/>
      <c r="PRU58" s="35"/>
      <c r="PRV58" s="35"/>
      <c r="PRW58" s="35"/>
      <c r="PRX58" s="35"/>
      <c r="PRY58" s="35"/>
      <c r="PSC58" s="35"/>
      <c r="PSD58" s="35"/>
      <c r="PSE58" s="35"/>
      <c r="PSF58" s="35"/>
      <c r="PSG58" s="35"/>
      <c r="PSK58" s="35"/>
      <c r="PSL58" s="35"/>
      <c r="PSM58" s="35"/>
      <c r="PSN58" s="35"/>
      <c r="PSO58" s="35"/>
      <c r="PSS58" s="35"/>
      <c r="PST58" s="35"/>
      <c r="PSU58" s="35"/>
      <c r="PSV58" s="35"/>
      <c r="PSW58" s="35"/>
      <c r="PTA58" s="35"/>
      <c r="PTB58" s="35"/>
      <c r="PTC58" s="35"/>
      <c r="PTD58" s="35"/>
      <c r="PTE58" s="35"/>
      <c r="PTI58" s="35"/>
      <c r="PTJ58" s="35"/>
      <c r="PTK58" s="35"/>
      <c r="PTL58" s="35"/>
      <c r="PTM58" s="35"/>
      <c r="PTQ58" s="35"/>
      <c r="PTR58" s="35"/>
      <c r="PTS58" s="35"/>
      <c r="PTT58" s="35"/>
      <c r="PTU58" s="35"/>
      <c r="PTY58" s="35"/>
      <c r="PTZ58" s="35"/>
      <c r="PUA58" s="35"/>
      <c r="PUB58" s="35"/>
      <c r="PUC58" s="35"/>
      <c r="PUG58" s="35"/>
      <c r="PUH58" s="35"/>
      <c r="PUI58" s="35"/>
      <c r="PUJ58" s="35"/>
      <c r="PUK58" s="35"/>
      <c r="PUO58" s="35"/>
      <c r="PUP58" s="35"/>
      <c r="PUQ58" s="35"/>
      <c r="PUR58" s="35"/>
      <c r="PUS58" s="35"/>
      <c r="PUW58" s="35"/>
      <c r="PUX58" s="35"/>
      <c r="PUY58" s="35"/>
      <c r="PUZ58" s="35"/>
      <c r="PVA58" s="35"/>
      <c r="PVE58" s="35"/>
      <c r="PVF58" s="35"/>
      <c r="PVG58" s="35"/>
      <c r="PVH58" s="35"/>
      <c r="PVI58" s="35"/>
      <c r="PVM58" s="35"/>
      <c r="PVN58" s="35"/>
      <c r="PVO58" s="35"/>
      <c r="PVP58" s="35"/>
      <c r="PVQ58" s="35"/>
      <c r="PVU58" s="35"/>
      <c r="PVV58" s="35"/>
      <c r="PVW58" s="35"/>
      <c r="PVX58" s="35"/>
      <c r="PVY58" s="35"/>
      <c r="PWC58" s="35"/>
      <c r="PWD58" s="35"/>
      <c r="PWE58" s="35"/>
      <c r="PWF58" s="35"/>
      <c r="PWG58" s="35"/>
      <c r="PWK58" s="35"/>
      <c r="PWL58" s="35"/>
      <c r="PWM58" s="35"/>
      <c r="PWN58" s="35"/>
      <c r="PWO58" s="35"/>
      <c r="PWS58" s="35"/>
      <c r="PWT58" s="35"/>
      <c r="PWU58" s="35"/>
      <c r="PWV58" s="35"/>
      <c r="PWW58" s="35"/>
      <c r="PXA58" s="35"/>
      <c r="PXB58" s="35"/>
      <c r="PXC58" s="35"/>
      <c r="PXD58" s="35"/>
      <c r="PXE58" s="35"/>
      <c r="PXI58" s="35"/>
      <c r="PXJ58" s="35"/>
      <c r="PXK58" s="35"/>
      <c r="PXL58" s="35"/>
      <c r="PXM58" s="35"/>
      <c r="PXQ58" s="35"/>
      <c r="PXR58" s="35"/>
      <c r="PXS58" s="35"/>
      <c r="PXT58" s="35"/>
      <c r="PXU58" s="35"/>
      <c r="PXY58" s="35"/>
      <c r="PXZ58" s="35"/>
      <c r="PYA58" s="35"/>
      <c r="PYB58" s="35"/>
      <c r="PYC58" s="35"/>
      <c r="PYG58" s="35"/>
      <c r="PYH58" s="35"/>
      <c r="PYI58" s="35"/>
      <c r="PYJ58" s="35"/>
      <c r="PYK58" s="35"/>
      <c r="PYO58" s="35"/>
      <c r="PYP58" s="35"/>
      <c r="PYQ58" s="35"/>
      <c r="PYR58" s="35"/>
      <c r="PYS58" s="35"/>
      <c r="PYW58" s="35"/>
      <c r="PYX58" s="35"/>
      <c r="PYY58" s="35"/>
      <c r="PYZ58" s="35"/>
      <c r="PZA58" s="35"/>
      <c r="PZE58" s="35"/>
      <c r="PZF58" s="35"/>
      <c r="PZG58" s="35"/>
      <c r="PZH58" s="35"/>
      <c r="PZI58" s="35"/>
      <c r="PZM58" s="35"/>
      <c r="PZN58" s="35"/>
      <c r="PZO58" s="35"/>
      <c r="PZP58" s="35"/>
      <c r="PZQ58" s="35"/>
      <c r="PZU58" s="35"/>
      <c r="PZV58" s="35"/>
      <c r="PZW58" s="35"/>
      <c r="PZX58" s="35"/>
      <c r="PZY58" s="35"/>
      <c r="QAC58" s="35"/>
      <c r="QAD58" s="35"/>
      <c r="QAE58" s="35"/>
      <c r="QAF58" s="35"/>
      <c r="QAG58" s="35"/>
      <c r="QAK58" s="35"/>
      <c r="QAL58" s="35"/>
      <c r="QAM58" s="35"/>
      <c r="QAN58" s="35"/>
      <c r="QAO58" s="35"/>
      <c r="QAS58" s="35"/>
      <c r="QAT58" s="35"/>
      <c r="QAU58" s="35"/>
      <c r="QAV58" s="35"/>
      <c r="QAW58" s="35"/>
      <c r="QBA58" s="35"/>
      <c r="QBB58" s="35"/>
      <c r="QBC58" s="35"/>
      <c r="QBD58" s="35"/>
      <c r="QBE58" s="35"/>
      <c r="QBI58" s="35"/>
      <c r="QBJ58" s="35"/>
      <c r="QBK58" s="35"/>
      <c r="QBL58" s="35"/>
      <c r="QBM58" s="35"/>
      <c r="QBQ58" s="35"/>
      <c r="QBR58" s="35"/>
      <c r="QBS58" s="35"/>
      <c r="QBT58" s="35"/>
      <c r="QBU58" s="35"/>
      <c r="QBY58" s="35"/>
      <c r="QBZ58" s="35"/>
      <c r="QCA58" s="35"/>
      <c r="QCB58" s="35"/>
      <c r="QCC58" s="35"/>
      <c r="QCG58" s="35"/>
      <c r="QCH58" s="35"/>
      <c r="QCI58" s="35"/>
      <c r="QCJ58" s="35"/>
      <c r="QCK58" s="35"/>
      <c r="QCO58" s="35"/>
      <c r="QCP58" s="35"/>
      <c r="QCQ58" s="35"/>
      <c r="QCR58" s="35"/>
      <c r="QCS58" s="35"/>
      <c r="QCW58" s="35"/>
      <c r="QCX58" s="35"/>
      <c r="QCY58" s="35"/>
      <c r="QCZ58" s="35"/>
      <c r="QDA58" s="35"/>
      <c r="QDE58" s="35"/>
      <c r="QDF58" s="35"/>
      <c r="QDG58" s="35"/>
      <c r="QDH58" s="35"/>
      <c r="QDI58" s="35"/>
      <c r="QDM58" s="35"/>
      <c r="QDN58" s="35"/>
      <c r="QDO58" s="35"/>
      <c r="QDP58" s="35"/>
      <c r="QDQ58" s="35"/>
      <c r="QDU58" s="35"/>
      <c r="QDV58" s="35"/>
      <c r="QDW58" s="35"/>
      <c r="QDX58" s="35"/>
      <c r="QDY58" s="35"/>
      <c r="QEC58" s="35"/>
      <c r="QED58" s="35"/>
      <c r="QEE58" s="35"/>
      <c r="QEF58" s="35"/>
      <c r="QEG58" s="35"/>
      <c r="QEK58" s="35"/>
      <c r="QEL58" s="35"/>
      <c r="QEM58" s="35"/>
      <c r="QEN58" s="35"/>
      <c r="QEO58" s="35"/>
      <c r="QES58" s="35"/>
      <c r="QET58" s="35"/>
      <c r="QEU58" s="35"/>
      <c r="QEV58" s="35"/>
      <c r="QEW58" s="35"/>
      <c r="QFA58" s="35"/>
      <c r="QFB58" s="35"/>
      <c r="QFC58" s="35"/>
      <c r="QFD58" s="35"/>
      <c r="QFE58" s="35"/>
      <c r="QFI58" s="35"/>
      <c r="QFJ58" s="35"/>
      <c r="QFK58" s="35"/>
      <c r="QFL58" s="35"/>
      <c r="QFM58" s="35"/>
      <c r="QFQ58" s="35"/>
      <c r="QFR58" s="35"/>
      <c r="QFS58" s="35"/>
      <c r="QFT58" s="35"/>
      <c r="QFU58" s="35"/>
      <c r="QFY58" s="35"/>
      <c r="QFZ58" s="35"/>
      <c r="QGA58" s="35"/>
      <c r="QGB58" s="35"/>
      <c r="QGC58" s="35"/>
      <c r="QGG58" s="35"/>
      <c r="QGH58" s="35"/>
      <c r="QGI58" s="35"/>
      <c r="QGJ58" s="35"/>
      <c r="QGK58" s="35"/>
      <c r="QGO58" s="35"/>
      <c r="QGP58" s="35"/>
      <c r="QGQ58" s="35"/>
      <c r="QGR58" s="35"/>
      <c r="QGS58" s="35"/>
      <c r="QGW58" s="35"/>
      <c r="QGX58" s="35"/>
      <c r="QGY58" s="35"/>
      <c r="QGZ58" s="35"/>
      <c r="QHA58" s="35"/>
      <c r="QHE58" s="35"/>
      <c r="QHF58" s="35"/>
      <c r="QHG58" s="35"/>
      <c r="QHH58" s="35"/>
      <c r="QHI58" s="35"/>
      <c r="QHM58" s="35"/>
      <c r="QHN58" s="35"/>
      <c r="QHO58" s="35"/>
      <c r="QHP58" s="35"/>
      <c r="QHQ58" s="35"/>
      <c r="QHU58" s="35"/>
      <c r="QHV58" s="35"/>
      <c r="QHW58" s="35"/>
      <c r="QHX58" s="35"/>
      <c r="QHY58" s="35"/>
      <c r="QIC58" s="35"/>
      <c r="QID58" s="35"/>
      <c r="QIE58" s="35"/>
      <c r="QIF58" s="35"/>
      <c r="QIG58" s="35"/>
      <c r="QIK58" s="35"/>
      <c r="QIL58" s="35"/>
      <c r="QIM58" s="35"/>
      <c r="QIN58" s="35"/>
      <c r="QIO58" s="35"/>
      <c r="QIS58" s="35"/>
      <c r="QIT58" s="35"/>
      <c r="QIU58" s="35"/>
      <c r="QIV58" s="35"/>
      <c r="QIW58" s="35"/>
      <c r="QJA58" s="35"/>
      <c r="QJB58" s="35"/>
      <c r="QJC58" s="35"/>
      <c r="QJD58" s="35"/>
      <c r="QJE58" s="35"/>
      <c r="QJI58" s="35"/>
      <c r="QJJ58" s="35"/>
      <c r="QJK58" s="35"/>
      <c r="QJL58" s="35"/>
      <c r="QJM58" s="35"/>
      <c r="QJQ58" s="35"/>
      <c r="QJR58" s="35"/>
      <c r="QJS58" s="35"/>
      <c r="QJT58" s="35"/>
      <c r="QJU58" s="35"/>
      <c r="QJY58" s="35"/>
      <c r="QJZ58" s="35"/>
      <c r="QKA58" s="35"/>
      <c r="QKB58" s="35"/>
      <c r="QKC58" s="35"/>
      <c r="QKG58" s="35"/>
      <c r="QKH58" s="35"/>
      <c r="QKI58" s="35"/>
      <c r="QKJ58" s="35"/>
      <c r="QKK58" s="35"/>
      <c r="QKO58" s="35"/>
      <c r="QKP58" s="35"/>
      <c r="QKQ58" s="35"/>
      <c r="QKR58" s="35"/>
      <c r="QKS58" s="35"/>
      <c r="QKW58" s="35"/>
      <c r="QKX58" s="35"/>
      <c r="QKY58" s="35"/>
      <c r="QKZ58" s="35"/>
      <c r="QLA58" s="35"/>
      <c r="QLE58" s="35"/>
      <c r="QLF58" s="35"/>
      <c r="QLG58" s="35"/>
      <c r="QLH58" s="35"/>
      <c r="QLI58" s="35"/>
      <c r="QLM58" s="35"/>
      <c r="QLN58" s="35"/>
      <c r="QLO58" s="35"/>
      <c r="QLP58" s="35"/>
      <c r="QLQ58" s="35"/>
      <c r="QLU58" s="35"/>
      <c r="QLV58" s="35"/>
      <c r="QLW58" s="35"/>
      <c r="QLX58" s="35"/>
      <c r="QLY58" s="35"/>
      <c r="QMC58" s="35"/>
      <c r="QMD58" s="35"/>
      <c r="QME58" s="35"/>
      <c r="QMF58" s="35"/>
      <c r="QMG58" s="35"/>
      <c r="QMK58" s="35"/>
      <c r="QML58" s="35"/>
      <c r="QMM58" s="35"/>
      <c r="QMN58" s="35"/>
      <c r="QMO58" s="35"/>
      <c r="QMS58" s="35"/>
      <c r="QMT58" s="35"/>
      <c r="QMU58" s="35"/>
      <c r="QMV58" s="35"/>
      <c r="QMW58" s="35"/>
      <c r="QNA58" s="35"/>
      <c r="QNB58" s="35"/>
      <c r="QNC58" s="35"/>
      <c r="QND58" s="35"/>
      <c r="QNE58" s="35"/>
      <c r="QNI58" s="35"/>
      <c r="QNJ58" s="35"/>
      <c r="QNK58" s="35"/>
      <c r="QNL58" s="35"/>
      <c r="QNM58" s="35"/>
      <c r="QNQ58" s="35"/>
      <c r="QNR58" s="35"/>
      <c r="QNS58" s="35"/>
      <c r="QNT58" s="35"/>
      <c r="QNU58" s="35"/>
      <c r="QNY58" s="35"/>
      <c r="QNZ58" s="35"/>
      <c r="QOA58" s="35"/>
      <c r="QOB58" s="35"/>
      <c r="QOC58" s="35"/>
      <c r="QOG58" s="35"/>
      <c r="QOH58" s="35"/>
      <c r="QOI58" s="35"/>
      <c r="QOJ58" s="35"/>
      <c r="QOK58" s="35"/>
      <c r="QOO58" s="35"/>
      <c r="QOP58" s="35"/>
      <c r="QOQ58" s="35"/>
      <c r="QOR58" s="35"/>
      <c r="QOS58" s="35"/>
      <c r="QOW58" s="35"/>
      <c r="QOX58" s="35"/>
      <c r="QOY58" s="35"/>
      <c r="QOZ58" s="35"/>
      <c r="QPA58" s="35"/>
      <c r="QPE58" s="35"/>
      <c r="QPF58" s="35"/>
      <c r="QPG58" s="35"/>
      <c r="QPH58" s="35"/>
      <c r="QPI58" s="35"/>
      <c r="QPM58" s="35"/>
      <c r="QPN58" s="35"/>
      <c r="QPO58" s="35"/>
      <c r="QPP58" s="35"/>
      <c r="QPQ58" s="35"/>
      <c r="QPU58" s="35"/>
      <c r="QPV58" s="35"/>
      <c r="QPW58" s="35"/>
      <c r="QPX58" s="35"/>
      <c r="QPY58" s="35"/>
      <c r="QQC58" s="35"/>
      <c r="QQD58" s="35"/>
      <c r="QQE58" s="35"/>
      <c r="QQF58" s="35"/>
      <c r="QQG58" s="35"/>
      <c r="QQK58" s="35"/>
      <c r="QQL58" s="35"/>
      <c r="QQM58" s="35"/>
      <c r="QQN58" s="35"/>
      <c r="QQO58" s="35"/>
      <c r="QQS58" s="35"/>
      <c r="QQT58" s="35"/>
      <c r="QQU58" s="35"/>
      <c r="QQV58" s="35"/>
      <c r="QQW58" s="35"/>
      <c r="QRA58" s="35"/>
      <c r="QRB58" s="35"/>
      <c r="QRC58" s="35"/>
      <c r="QRD58" s="35"/>
      <c r="QRE58" s="35"/>
      <c r="QRI58" s="35"/>
      <c r="QRJ58" s="35"/>
      <c r="QRK58" s="35"/>
      <c r="QRL58" s="35"/>
      <c r="QRM58" s="35"/>
      <c r="QRQ58" s="35"/>
      <c r="QRR58" s="35"/>
      <c r="QRS58" s="35"/>
      <c r="QRT58" s="35"/>
      <c r="QRU58" s="35"/>
      <c r="QRY58" s="35"/>
      <c r="QRZ58" s="35"/>
      <c r="QSA58" s="35"/>
      <c r="QSB58" s="35"/>
      <c r="QSC58" s="35"/>
      <c r="QSG58" s="35"/>
      <c r="QSH58" s="35"/>
      <c r="QSI58" s="35"/>
      <c r="QSJ58" s="35"/>
      <c r="QSK58" s="35"/>
      <c r="QSO58" s="35"/>
      <c r="QSP58" s="35"/>
      <c r="QSQ58" s="35"/>
      <c r="QSR58" s="35"/>
      <c r="QSS58" s="35"/>
      <c r="QSW58" s="35"/>
      <c r="QSX58" s="35"/>
      <c r="QSY58" s="35"/>
      <c r="QSZ58" s="35"/>
      <c r="QTA58" s="35"/>
      <c r="QTE58" s="35"/>
      <c r="QTF58" s="35"/>
      <c r="QTG58" s="35"/>
      <c r="QTH58" s="35"/>
      <c r="QTI58" s="35"/>
      <c r="QTM58" s="35"/>
      <c r="QTN58" s="35"/>
      <c r="QTO58" s="35"/>
      <c r="QTP58" s="35"/>
      <c r="QTQ58" s="35"/>
      <c r="QTU58" s="35"/>
      <c r="QTV58" s="35"/>
      <c r="QTW58" s="35"/>
      <c r="QTX58" s="35"/>
      <c r="QTY58" s="35"/>
      <c r="QUC58" s="35"/>
      <c r="QUD58" s="35"/>
      <c r="QUE58" s="35"/>
      <c r="QUF58" s="35"/>
      <c r="QUG58" s="35"/>
      <c r="QUK58" s="35"/>
      <c r="QUL58" s="35"/>
      <c r="QUM58" s="35"/>
      <c r="QUN58" s="35"/>
      <c r="QUO58" s="35"/>
      <c r="QUS58" s="35"/>
      <c r="QUT58" s="35"/>
      <c r="QUU58" s="35"/>
      <c r="QUV58" s="35"/>
      <c r="QUW58" s="35"/>
      <c r="QVA58" s="35"/>
      <c r="QVB58" s="35"/>
      <c r="QVC58" s="35"/>
      <c r="QVD58" s="35"/>
      <c r="QVE58" s="35"/>
      <c r="QVI58" s="35"/>
      <c r="QVJ58" s="35"/>
      <c r="QVK58" s="35"/>
      <c r="QVL58" s="35"/>
      <c r="QVM58" s="35"/>
      <c r="QVQ58" s="35"/>
      <c r="QVR58" s="35"/>
      <c r="QVS58" s="35"/>
      <c r="QVT58" s="35"/>
      <c r="QVU58" s="35"/>
      <c r="QVY58" s="35"/>
      <c r="QVZ58" s="35"/>
      <c r="QWA58" s="35"/>
      <c r="QWB58" s="35"/>
      <c r="QWC58" s="35"/>
      <c r="QWG58" s="35"/>
      <c r="QWH58" s="35"/>
      <c r="QWI58" s="35"/>
      <c r="QWJ58" s="35"/>
      <c r="QWK58" s="35"/>
      <c r="QWO58" s="35"/>
      <c r="QWP58" s="35"/>
      <c r="QWQ58" s="35"/>
      <c r="QWR58" s="35"/>
      <c r="QWS58" s="35"/>
      <c r="QWW58" s="35"/>
      <c r="QWX58" s="35"/>
      <c r="QWY58" s="35"/>
      <c r="QWZ58" s="35"/>
      <c r="QXA58" s="35"/>
      <c r="QXE58" s="35"/>
      <c r="QXF58" s="35"/>
      <c r="QXG58" s="35"/>
      <c r="QXH58" s="35"/>
      <c r="QXI58" s="35"/>
      <c r="QXM58" s="35"/>
      <c r="QXN58" s="35"/>
      <c r="QXO58" s="35"/>
      <c r="QXP58" s="35"/>
      <c r="QXQ58" s="35"/>
      <c r="QXU58" s="35"/>
      <c r="QXV58" s="35"/>
      <c r="QXW58" s="35"/>
      <c r="QXX58" s="35"/>
      <c r="QXY58" s="35"/>
      <c r="QYC58" s="35"/>
      <c r="QYD58" s="35"/>
      <c r="QYE58" s="35"/>
      <c r="QYF58" s="35"/>
      <c r="QYG58" s="35"/>
      <c r="QYK58" s="35"/>
      <c r="QYL58" s="35"/>
      <c r="QYM58" s="35"/>
      <c r="QYN58" s="35"/>
      <c r="QYO58" s="35"/>
      <c r="QYS58" s="35"/>
      <c r="QYT58" s="35"/>
      <c r="QYU58" s="35"/>
      <c r="QYV58" s="35"/>
      <c r="QYW58" s="35"/>
      <c r="QZA58" s="35"/>
      <c r="QZB58" s="35"/>
      <c r="QZC58" s="35"/>
      <c r="QZD58" s="35"/>
      <c r="QZE58" s="35"/>
      <c r="QZI58" s="35"/>
      <c r="QZJ58" s="35"/>
      <c r="QZK58" s="35"/>
      <c r="QZL58" s="35"/>
      <c r="QZM58" s="35"/>
      <c r="QZQ58" s="35"/>
      <c r="QZR58" s="35"/>
      <c r="QZS58" s="35"/>
      <c r="QZT58" s="35"/>
      <c r="QZU58" s="35"/>
      <c r="QZY58" s="35"/>
      <c r="QZZ58" s="35"/>
      <c r="RAA58" s="35"/>
      <c r="RAB58" s="35"/>
      <c r="RAC58" s="35"/>
      <c r="RAG58" s="35"/>
      <c r="RAH58" s="35"/>
      <c r="RAI58" s="35"/>
      <c r="RAJ58" s="35"/>
      <c r="RAK58" s="35"/>
      <c r="RAO58" s="35"/>
      <c r="RAP58" s="35"/>
      <c r="RAQ58" s="35"/>
      <c r="RAR58" s="35"/>
      <c r="RAS58" s="35"/>
      <c r="RAW58" s="35"/>
      <c r="RAX58" s="35"/>
      <c r="RAY58" s="35"/>
      <c r="RAZ58" s="35"/>
      <c r="RBA58" s="35"/>
      <c r="RBE58" s="35"/>
      <c r="RBF58" s="35"/>
      <c r="RBG58" s="35"/>
      <c r="RBH58" s="35"/>
      <c r="RBI58" s="35"/>
      <c r="RBM58" s="35"/>
      <c r="RBN58" s="35"/>
      <c r="RBO58" s="35"/>
      <c r="RBP58" s="35"/>
      <c r="RBQ58" s="35"/>
      <c r="RBU58" s="35"/>
      <c r="RBV58" s="35"/>
      <c r="RBW58" s="35"/>
      <c r="RBX58" s="35"/>
      <c r="RBY58" s="35"/>
      <c r="RCC58" s="35"/>
      <c r="RCD58" s="35"/>
      <c r="RCE58" s="35"/>
      <c r="RCF58" s="35"/>
      <c r="RCG58" s="35"/>
      <c r="RCK58" s="35"/>
      <c r="RCL58" s="35"/>
      <c r="RCM58" s="35"/>
      <c r="RCN58" s="35"/>
      <c r="RCO58" s="35"/>
      <c r="RCS58" s="35"/>
      <c r="RCT58" s="35"/>
      <c r="RCU58" s="35"/>
      <c r="RCV58" s="35"/>
      <c r="RCW58" s="35"/>
      <c r="RDA58" s="35"/>
      <c r="RDB58" s="35"/>
      <c r="RDC58" s="35"/>
      <c r="RDD58" s="35"/>
      <c r="RDE58" s="35"/>
      <c r="RDI58" s="35"/>
      <c r="RDJ58" s="35"/>
      <c r="RDK58" s="35"/>
      <c r="RDL58" s="35"/>
      <c r="RDM58" s="35"/>
      <c r="RDQ58" s="35"/>
      <c r="RDR58" s="35"/>
      <c r="RDS58" s="35"/>
      <c r="RDT58" s="35"/>
      <c r="RDU58" s="35"/>
      <c r="RDY58" s="35"/>
      <c r="RDZ58" s="35"/>
      <c r="REA58" s="35"/>
      <c r="REB58" s="35"/>
      <c r="REC58" s="35"/>
      <c r="REG58" s="35"/>
      <c r="REH58" s="35"/>
      <c r="REI58" s="35"/>
      <c r="REJ58" s="35"/>
      <c r="REK58" s="35"/>
      <c r="REO58" s="35"/>
      <c r="REP58" s="35"/>
      <c r="REQ58" s="35"/>
      <c r="RER58" s="35"/>
      <c r="RES58" s="35"/>
      <c r="REW58" s="35"/>
      <c r="REX58" s="35"/>
      <c r="REY58" s="35"/>
      <c r="REZ58" s="35"/>
      <c r="RFA58" s="35"/>
      <c r="RFE58" s="35"/>
      <c r="RFF58" s="35"/>
      <c r="RFG58" s="35"/>
      <c r="RFH58" s="35"/>
      <c r="RFI58" s="35"/>
      <c r="RFM58" s="35"/>
      <c r="RFN58" s="35"/>
      <c r="RFO58" s="35"/>
      <c r="RFP58" s="35"/>
      <c r="RFQ58" s="35"/>
      <c r="RFU58" s="35"/>
      <c r="RFV58" s="35"/>
      <c r="RFW58" s="35"/>
      <c r="RFX58" s="35"/>
      <c r="RFY58" s="35"/>
      <c r="RGC58" s="35"/>
      <c r="RGD58" s="35"/>
      <c r="RGE58" s="35"/>
      <c r="RGF58" s="35"/>
      <c r="RGG58" s="35"/>
      <c r="RGK58" s="35"/>
      <c r="RGL58" s="35"/>
      <c r="RGM58" s="35"/>
      <c r="RGN58" s="35"/>
      <c r="RGO58" s="35"/>
      <c r="RGS58" s="35"/>
      <c r="RGT58" s="35"/>
      <c r="RGU58" s="35"/>
      <c r="RGV58" s="35"/>
      <c r="RGW58" s="35"/>
      <c r="RHA58" s="35"/>
      <c r="RHB58" s="35"/>
      <c r="RHC58" s="35"/>
      <c r="RHD58" s="35"/>
      <c r="RHE58" s="35"/>
      <c r="RHI58" s="35"/>
      <c r="RHJ58" s="35"/>
      <c r="RHK58" s="35"/>
      <c r="RHL58" s="35"/>
      <c r="RHM58" s="35"/>
      <c r="RHQ58" s="35"/>
      <c r="RHR58" s="35"/>
      <c r="RHS58" s="35"/>
      <c r="RHT58" s="35"/>
      <c r="RHU58" s="35"/>
      <c r="RHY58" s="35"/>
      <c r="RHZ58" s="35"/>
      <c r="RIA58" s="35"/>
      <c r="RIB58" s="35"/>
      <c r="RIC58" s="35"/>
      <c r="RIG58" s="35"/>
      <c r="RIH58" s="35"/>
      <c r="RII58" s="35"/>
      <c r="RIJ58" s="35"/>
      <c r="RIK58" s="35"/>
      <c r="RIO58" s="35"/>
      <c r="RIP58" s="35"/>
      <c r="RIQ58" s="35"/>
      <c r="RIR58" s="35"/>
      <c r="RIS58" s="35"/>
      <c r="RIW58" s="35"/>
      <c r="RIX58" s="35"/>
      <c r="RIY58" s="35"/>
      <c r="RIZ58" s="35"/>
      <c r="RJA58" s="35"/>
      <c r="RJE58" s="35"/>
      <c r="RJF58" s="35"/>
      <c r="RJG58" s="35"/>
      <c r="RJH58" s="35"/>
      <c r="RJI58" s="35"/>
      <c r="RJM58" s="35"/>
      <c r="RJN58" s="35"/>
      <c r="RJO58" s="35"/>
      <c r="RJP58" s="35"/>
      <c r="RJQ58" s="35"/>
      <c r="RJU58" s="35"/>
      <c r="RJV58" s="35"/>
      <c r="RJW58" s="35"/>
      <c r="RJX58" s="35"/>
      <c r="RJY58" s="35"/>
      <c r="RKC58" s="35"/>
      <c r="RKD58" s="35"/>
      <c r="RKE58" s="35"/>
      <c r="RKF58" s="35"/>
      <c r="RKG58" s="35"/>
      <c r="RKK58" s="35"/>
      <c r="RKL58" s="35"/>
      <c r="RKM58" s="35"/>
      <c r="RKN58" s="35"/>
      <c r="RKO58" s="35"/>
      <c r="RKS58" s="35"/>
      <c r="RKT58" s="35"/>
      <c r="RKU58" s="35"/>
      <c r="RKV58" s="35"/>
      <c r="RKW58" s="35"/>
      <c r="RLA58" s="35"/>
      <c r="RLB58" s="35"/>
      <c r="RLC58" s="35"/>
      <c r="RLD58" s="35"/>
      <c r="RLE58" s="35"/>
      <c r="RLI58" s="35"/>
      <c r="RLJ58" s="35"/>
      <c r="RLK58" s="35"/>
      <c r="RLL58" s="35"/>
      <c r="RLM58" s="35"/>
      <c r="RLQ58" s="35"/>
      <c r="RLR58" s="35"/>
      <c r="RLS58" s="35"/>
      <c r="RLT58" s="35"/>
      <c r="RLU58" s="35"/>
      <c r="RLY58" s="35"/>
      <c r="RLZ58" s="35"/>
      <c r="RMA58" s="35"/>
      <c r="RMB58" s="35"/>
      <c r="RMC58" s="35"/>
      <c r="RMG58" s="35"/>
      <c r="RMH58" s="35"/>
      <c r="RMI58" s="35"/>
      <c r="RMJ58" s="35"/>
      <c r="RMK58" s="35"/>
      <c r="RMO58" s="35"/>
      <c r="RMP58" s="35"/>
      <c r="RMQ58" s="35"/>
      <c r="RMR58" s="35"/>
      <c r="RMS58" s="35"/>
      <c r="RMW58" s="35"/>
      <c r="RMX58" s="35"/>
      <c r="RMY58" s="35"/>
      <c r="RMZ58" s="35"/>
      <c r="RNA58" s="35"/>
      <c r="RNE58" s="35"/>
      <c r="RNF58" s="35"/>
      <c r="RNG58" s="35"/>
      <c r="RNH58" s="35"/>
      <c r="RNI58" s="35"/>
      <c r="RNM58" s="35"/>
      <c r="RNN58" s="35"/>
      <c r="RNO58" s="35"/>
      <c r="RNP58" s="35"/>
      <c r="RNQ58" s="35"/>
      <c r="RNU58" s="35"/>
      <c r="RNV58" s="35"/>
      <c r="RNW58" s="35"/>
      <c r="RNX58" s="35"/>
      <c r="RNY58" s="35"/>
      <c r="ROC58" s="35"/>
      <c r="ROD58" s="35"/>
      <c r="ROE58" s="35"/>
      <c r="ROF58" s="35"/>
      <c r="ROG58" s="35"/>
      <c r="ROK58" s="35"/>
      <c r="ROL58" s="35"/>
      <c r="ROM58" s="35"/>
      <c r="RON58" s="35"/>
      <c r="ROO58" s="35"/>
      <c r="ROS58" s="35"/>
      <c r="ROT58" s="35"/>
      <c r="ROU58" s="35"/>
      <c r="ROV58" s="35"/>
      <c r="ROW58" s="35"/>
      <c r="RPA58" s="35"/>
      <c r="RPB58" s="35"/>
      <c r="RPC58" s="35"/>
      <c r="RPD58" s="35"/>
      <c r="RPE58" s="35"/>
      <c r="RPI58" s="35"/>
      <c r="RPJ58" s="35"/>
      <c r="RPK58" s="35"/>
      <c r="RPL58" s="35"/>
      <c r="RPM58" s="35"/>
      <c r="RPQ58" s="35"/>
      <c r="RPR58" s="35"/>
      <c r="RPS58" s="35"/>
      <c r="RPT58" s="35"/>
      <c r="RPU58" s="35"/>
      <c r="RPY58" s="35"/>
      <c r="RPZ58" s="35"/>
      <c r="RQA58" s="35"/>
      <c r="RQB58" s="35"/>
      <c r="RQC58" s="35"/>
      <c r="RQG58" s="35"/>
      <c r="RQH58" s="35"/>
      <c r="RQI58" s="35"/>
      <c r="RQJ58" s="35"/>
      <c r="RQK58" s="35"/>
      <c r="RQO58" s="35"/>
      <c r="RQP58" s="35"/>
      <c r="RQQ58" s="35"/>
      <c r="RQR58" s="35"/>
      <c r="RQS58" s="35"/>
      <c r="RQW58" s="35"/>
      <c r="RQX58" s="35"/>
      <c r="RQY58" s="35"/>
      <c r="RQZ58" s="35"/>
      <c r="RRA58" s="35"/>
      <c r="RRE58" s="35"/>
      <c r="RRF58" s="35"/>
      <c r="RRG58" s="35"/>
      <c r="RRH58" s="35"/>
      <c r="RRI58" s="35"/>
      <c r="RRM58" s="35"/>
      <c r="RRN58" s="35"/>
      <c r="RRO58" s="35"/>
      <c r="RRP58" s="35"/>
      <c r="RRQ58" s="35"/>
      <c r="RRU58" s="35"/>
      <c r="RRV58" s="35"/>
      <c r="RRW58" s="35"/>
      <c r="RRX58" s="35"/>
      <c r="RRY58" s="35"/>
      <c r="RSC58" s="35"/>
      <c r="RSD58" s="35"/>
      <c r="RSE58" s="35"/>
      <c r="RSF58" s="35"/>
      <c r="RSG58" s="35"/>
      <c r="RSK58" s="35"/>
      <c r="RSL58" s="35"/>
      <c r="RSM58" s="35"/>
      <c r="RSN58" s="35"/>
      <c r="RSO58" s="35"/>
      <c r="RSS58" s="35"/>
      <c r="RST58" s="35"/>
      <c r="RSU58" s="35"/>
      <c r="RSV58" s="35"/>
      <c r="RSW58" s="35"/>
      <c r="RTA58" s="35"/>
      <c r="RTB58" s="35"/>
      <c r="RTC58" s="35"/>
      <c r="RTD58" s="35"/>
      <c r="RTE58" s="35"/>
      <c r="RTI58" s="35"/>
      <c r="RTJ58" s="35"/>
      <c r="RTK58" s="35"/>
      <c r="RTL58" s="35"/>
      <c r="RTM58" s="35"/>
      <c r="RTQ58" s="35"/>
      <c r="RTR58" s="35"/>
      <c r="RTS58" s="35"/>
      <c r="RTT58" s="35"/>
      <c r="RTU58" s="35"/>
      <c r="RTY58" s="35"/>
      <c r="RTZ58" s="35"/>
      <c r="RUA58" s="35"/>
      <c r="RUB58" s="35"/>
      <c r="RUC58" s="35"/>
      <c r="RUG58" s="35"/>
      <c r="RUH58" s="35"/>
      <c r="RUI58" s="35"/>
      <c r="RUJ58" s="35"/>
      <c r="RUK58" s="35"/>
      <c r="RUO58" s="35"/>
      <c r="RUP58" s="35"/>
      <c r="RUQ58" s="35"/>
      <c r="RUR58" s="35"/>
      <c r="RUS58" s="35"/>
      <c r="RUW58" s="35"/>
      <c r="RUX58" s="35"/>
      <c r="RUY58" s="35"/>
      <c r="RUZ58" s="35"/>
      <c r="RVA58" s="35"/>
      <c r="RVE58" s="35"/>
      <c r="RVF58" s="35"/>
      <c r="RVG58" s="35"/>
      <c r="RVH58" s="35"/>
      <c r="RVI58" s="35"/>
      <c r="RVM58" s="35"/>
      <c r="RVN58" s="35"/>
      <c r="RVO58" s="35"/>
      <c r="RVP58" s="35"/>
      <c r="RVQ58" s="35"/>
      <c r="RVU58" s="35"/>
      <c r="RVV58" s="35"/>
      <c r="RVW58" s="35"/>
      <c r="RVX58" s="35"/>
      <c r="RVY58" s="35"/>
      <c r="RWC58" s="35"/>
      <c r="RWD58" s="35"/>
      <c r="RWE58" s="35"/>
      <c r="RWF58" s="35"/>
      <c r="RWG58" s="35"/>
      <c r="RWK58" s="35"/>
      <c r="RWL58" s="35"/>
      <c r="RWM58" s="35"/>
      <c r="RWN58" s="35"/>
      <c r="RWO58" s="35"/>
      <c r="RWS58" s="35"/>
      <c r="RWT58" s="35"/>
      <c r="RWU58" s="35"/>
      <c r="RWV58" s="35"/>
      <c r="RWW58" s="35"/>
      <c r="RXA58" s="35"/>
      <c r="RXB58" s="35"/>
      <c r="RXC58" s="35"/>
      <c r="RXD58" s="35"/>
      <c r="RXE58" s="35"/>
      <c r="RXI58" s="35"/>
      <c r="RXJ58" s="35"/>
      <c r="RXK58" s="35"/>
      <c r="RXL58" s="35"/>
      <c r="RXM58" s="35"/>
      <c r="RXQ58" s="35"/>
      <c r="RXR58" s="35"/>
      <c r="RXS58" s="35"/>
      <c r="RXT58" s="35"/>
      <c r="RXU58" s="35"/>
      <c r="RXY58" s="35"/>
      <c r="RXZ58" s="35"/>
      <c r="RYA58" s="35"/>
      <c r="RYB58" s="35"/>
      <c r="RYC58" s="35"/>
      <c r="RYG58" s="35"/>
      <c r="RYH58" s="35"/>
      <c r="RYI58" s="35"/>
      <c r="RYJ58" s="35"/>
      <c r="RYK58" s="35"/>
      <c r="RYO58" s="35"/>
      <c r="RYP58" s="35"/>
      <c r="RYQ58" s="35"/>
      <c r="RYR58" s="35"/>
      <c r="RYS58" s="35"/>
      <c r="RYW58" s="35"/>
      <c r="RYX58" s="35"/>
      <c r="RYY58" s="35"/>
      <c r="RYZ58" s="35"/>
      <c r="RZA58" s="35"/>
      <c r="RZE58" s="35"/>
      <c r="RZF58" s="35"/>
      <c r="RZG58" s="35"/>
      <c r="RZH58" s="35"/>
      <c r="RZI58" s="35"/>
      <c r="RZM58" s="35"/>
      <c r="RZN58" s="35"/>
      <c r="RZO58" s="35"/>
      <c r="RZP58" s="35"/>
      <c r="RZQ58" s="35"/>
      <c r="RZU58" s="35"/>
      <c r="RZV58" s="35"/>
      <c r="RZW58" s="35"/>
      <c r="RZX58" s="35"/>
      <c r="RZY58" s="35"/>
      <c r="SAC58" s="35"/>
      <c r="SAD58" s="35"/>
      <c r="SAE58" s="35"/>
      <c r="SAF58" s="35"/>
      <c r="SAG58" s="35"/>
      <c r="SAK58" s="35"/>
      <c r="SAL58" s="35"/>
      <c r="SAM58" s="35"/>
      <c r="SAN58" s="35"/>
      <c r="SAO58" s="35"/>
      <c r="SAS58" s="35"/>
      <c r="SAT58" s="35"/>
      <c r="SAU58" s="35"/>
      <c r="SAV58" s="35"/>
      <c r="SAW58" s="35"/>
      <c r="SBA58" s="35"/>
      <c r="SBB58" s="35"/>
      <c r="SBC58" s="35"/>
      <c r="SBD58" s="35"/>
      <c r="SBE58" s="35"/>
      <c r="SBI58" s="35"/>
      <c r="SBJ58" s="35"/>
      <c r="SBK58" s="35"/>
      <c r="SBL58" s="35"/>
      <c r="SBM58" s="35"/>
      <c r="SBQ58" s="35"/>
      <c r="SBR58" s="35"/>
      <c r="SBS58" s="35"/>
      <c r="SBT58" s="35"/>
      <c r="SBU58" s="35"/>
      <c r="SBY58" s="35"/>
      <c r="SBZ58" s="35"/>
      <c r="SCA58" s="35"/>
      <c r="SCB58" s="35"/>
      <c r="SCC58" s="35"/>
      <c r="SCG58" s="35"/>
      <c r="SCH58" s="35"/>
      <c r="SCI58" s="35"/>
      <c r="SCJ58" s="35"/>
      <c r="SCK58" s="35"/>
      <c r="SCO58" s="35"/>
      <c r="SCP58" s="35"/>
      <c r="SCQ58" s="35"/>
      <c r="SCR58" s="35"/>
      <c r="SCS58" s="35"/>
      <c r="SCW58" s="35"/>
      <c r="SCX58" s="35"/>
      <c r="SCY58" s="35"/>
      <c r="SCZ58" s="35"/>
      <c r="SDA58" s="35"/>
      <c r="SDE58" s="35"/>
      <c r="SDF58" s="35"/>
      <c r="SDG58" s="35"/>
      <c r="SDH58" s="35"/>
      <c r="SDI58" s="35"/>
      <c r="SDM58" s="35"/>
      <c r="SDN58" s="35"/>
      <c r="SDO58" s="35"/>
      <c r="SDP58" s="35"/>
      <c r="SDQ58" s="35"/>
      <c r="SDU58" s="35"/>
      <c r="SDV58" s="35"/>
      <c r="SDW58" s="35"/>
      <c r="SDX58" s="35"/>
      <c r="SDY58" s="35"/>
      <c r="SEC58" s="35"/>
      <c r="SED58" s="35"/>
      <c r="SEE58" s="35"/>
      <c r="SEF58" s="35"/>
      <c r="SEG58" s="35"/>
      <c r="SEK58" s="35"/>
      <c r="SEL58" s="35"/>
      <c r="SEM58" s="35"/>
      <c r="SEN58" s="35"/>
      <c r="SEO58" s="35"/>
      <c r="SES58" s="35"/>
      <c r="SET58" s="35"/>
      <c r="SEU58" s="35"/>
      <c r="SEV58" s="35"/>
      <c r="SEW58" s="35"/>
      <c r="SFA58" s="35"/>
      <c r="SFB58" s="35"/>
      <c r="SFC58" s="35"/>
      <c r="SFD58" s="35"/>
      <c r="SFE58" s="35"/>
      <c r="SFI58" s="35"/>
      <c r="SFJ58" s="35"/>
      <c r="SFK58" s="35"/>
      <c r="SFL58" s="35"/>
      <c r="SFM58" s="35"/>
      <c r="SFQ58" s="35"/>
      <c r="SFR58" s="35"/>
      <c r="SFS58" s="35"/>
      <c r="SFT58" s="35"/>
      <c r="SFU58" s="35"/>
      <c r="SFY58" s="35"/>
      <c r="SFZ58" s="35"/>
      <c r="SGA58" s="35"/>
      <c r="SGB58" s="35"/>
      <c r="SGC58" s="35"/>
      <c r="SGG58" s="35"/>
      <c r="SGH58" s="35"/>
      <c r="SGI58" s="35"/>
      <c r="SGJ58" s="35"/>
      <c r="SGK58" s="35"/>
      <c r="SGO58" s="35"/>
      <c r="SGP58" s="35"/>
      <c r="SGQ58" s="35"/>
      <c r="SGR58" s="35"/>
      <c r="SGS58" s="35"/>
      <c r="SGW58" s="35"/>
      <c r="SGX58" s="35"/>
      <c r="SGY58" s="35"/>
      <c r="SGZ58" s="35"/>
      <c r="SHA58" s="35"/>
      <c r="SHE58" s="35"/>
      <c r="SHF58" s="35"/>
      <c r="SHG58" s="35"/>
      <c r="SHH58" s="35"/>
      <c r="SHI58" s="35"/>
      <c r="SHM58" s="35"/>
      <c r="SHN58" s="35"/>
      <c r="SHO58" s="35"/>
      <c r="SHP58" s="35"/>
      <c r="SHQ58" s="35"/>
      <c r="SHU58" s="35"/>
      <c r="SHV58" s="35"/>
      <c r="SHW58" s="35"/>
      <c r="SHX58" s="35"/>
      <c r="SHY58" s="35"/>
      <c r="SIC58" s="35"/>
      <c r="SID58" s="35"/>
      <c r="SIE58" s="35"/>
      <c r="SIF58" s="35"/>
      <c r="SIG58" s="35"/>
      <c r="SIK58" s="35"/>
      <c r="SIL58" s="35"/>
      <c r="SIM58" s="35"/>
      <c r="SIN58" s="35"/>
      <c r="SIO58" s="35"/>
      <c r="SIS58" s="35"/>
      <c r="SIT58" s="35"/>
      <c r="SIU58" s="35"/>
      <c r="SIV58" s="35"/>
      <c r="SIW58" s="35"/>
      <c r="SJA58" s="35"/>
      <c r="SJB58" s="35"/>
      <c r="SJC58" s="35"/>
      <c r="SJD58" s="35"/>
      <c r="SJE58" s="35"/>
      <c r="SJI58" s="35"/>
      <c r="SJJ58" s="35"/>
      <c r="SJK58" s="35"/>
      <c r="SJL58" s="35"/>
      <c r="SJM58" s="35"/>
      <c r="SJQ58" s="35"/>
      <c r="SJR58" s="35"/>
      <c r="SJS58" s="35"/>
      <c r="SJT58" s="35"/>
      <c r="SJU58" s="35"/>
      <c r="SJY58" s="35"/>
      <c r="SJZ58" s="35"/>
      <c r="SKA58" s="35"/>
      <c r="SKB58" s="35"/>
      <c r="SKC58" s="35"/>
      <c r="SKG58" s="35"/>
      <c r="SKH58" s="35"/>
      <c r="SKI58" s="35"/>
      <c r="SKJ58" s="35"/>
      <c r="SKK58" s="35"/>
      <c r="SKO58" s="35"/>
      <c r="SKP58" s="35"/>
      <c r="SKQ58" s="35"/>
      <c r="SKR58" s="35"/>
      <c r="SKS58" s="35"/>
      <c r="SKW58" s="35"/>
      <c r="SKX58" s="35"/>
      <c r="SKY58" s="35"/>
      <c r="SKZ58" s="35"/>
      <c r="SLA58" s="35"/>
      <c r="SLE58" s="35"/>
      <c r="SLF58" s="35"/>
      <c r="SLG58" s="35"/>
      <c r="SLH58" s="35"/>
      <c r="SLI58" s="35"/>
      <c r="SLM58" s="35"/>
      <c r="SLN58" s="35"/>
      <c r="SLO58" s="35"/>
      <c r="SLP58" s="35"/>
      <c r="SLQ58" s="35"/>
      <c r="SLU58" s="35"/>
      <c r="SLV58" s="35"/>
      <c r="SLW58" s="35"/>
      <c r="SLX58" s="35"/>
      <c r="SLY58" s="35"/>
      <c r="SMC58" s="35"/>
      <c r="SMD58" s="35"/>
      <c r="SME58" s="35"/>
      <c r="SMF58" s="35"/>
      <c r="SMG58" s="35"/>
      <c r="SMK58" s="35"/>
      <c r="SML58" s="35"/>
      <c r="SMM58" s="35"/>
      <c r="SMN58" s="35"/>
      <c r="SMO58" s="35"/>
      <c r="SMS58" s="35"/>
      <c r="SMT58" s="35"/>
      <c r="SMU58" s="35"/>
      <c r="SMV58" s="35"/>
      <c r="SMW58" s="35"/>
      <c r="SNA58" s="35"/>
      <c r="SNB58" s="35"/>
      <c r="SNC58" s="35"/>
      <c r="SND58" s="35"/>
      <c r="SNE58" s="35"/>
      <c r="SNI58" s="35"/>
      <c r="SNJ58" s="35"/>
      <c r="SNK58" s="35"/>
      <c r="SNL58" s="35"/>
      <c r="SNM58" s="35"/>
      <c r="SNQ58" s="35"/>
      <c r="SNR58" s="35"/>
      <c r="SNS58" s="35"/>
      <c r="SNT58" s="35"/>
      <c r="SNU58" s="35"/>
      <c r="SNY58" s="35"/>
      <c r="SNZ58" s="35"/>
      <c r="SOA58" s="35"/>
      <c r="SOB58" s="35"/>
      <c r="SOC58" s="35"/>
      <c r="SOG58" s="35"/>
      <c r="SOH58" s="35"/>
      <c r="SOI58" s="35"/>
      <c r="SOJ58" s="35"/>
      <c r="SOK58" s="35"/>
      <c r="SOO58" s="35"/>
      <c r="SOP58" s="35"/>
      <c r="SOQ58" s="35"/>
      <c r="SOR58" s="35"/>
      <c r="SOS58" s="35"/>
      <c r="SOW58" s="35"/>
      <c r="SOX58" s="35"/>
      <c r="SOY58" s="35"/>
      <c r="SOZ58" s="35"/>
      <c r="SPA58" s="35"/>
      <c r="SPE58" s="35"/>
      <c r="SPF58" s="35"/>
      <c r="SPG58" s="35"/>
      <c r="SPH58" s="35"/>
      <c r="SPI58" s="35"/>
      <c r="SPM58" s="35"/>
      <c r="SPN58" s="35"/>
      <c r="SPO58" s="35"/>
      <c r="SPP58" s="35"/>
      <c r="SPQ58" s="35"/>
      <c r="SPU58" s="35"/>
      <c r="SPV58" s="35"/>
      <c r="SPW58" s="35"/>
      <c r="SPX58" s="35"/>
      <c r="SPY58" s="35"/>
      <c r="SQC58" s="35"/>
      <c r="SQD58" s="35"/>
      <c r="SQE58" s="35"/>
      <c r="SQF58" s="35"/>
      <c r="SQG58" s="35"/>
      <c r="SQK58" s="35"/>
      <c r="SQL58" s="35"/>
      <c r="SQM58" s="35"/>
      <c r="SQN58" s="35"/>
      <c r="SQO58" s="35"/>
      <c r="SQS58" s="35"/>
      <c r="SQT58" s="35"/>
      <c r="SQU58" s="35"/>
      <c r="SQV58" s="35"/>
      <c r="SQW58" s="35"/>
      <c r="SRA58" s="35"/>
      <c r="SRB58" s="35"/>
      <c r="SRC58" s="35"/>
      <c r="SRD58" s="35"/>
      <c r="SRE58" s="35"/>
      <c r="SRI58" s="35"/>
      <c r="SRJ58" s="35"/>
      <c r="SRK58" s="35"/>
      <c r="SRL58" s="35"/>
      <c r="SRM58" s="35"/>
      <c r="SRQ58" s="35"/>
      <c r="SRR58" s="35"/>
      <c r="SRS58" s="35"/>
      <c r="SRT58" s="35"/>
      <c r="SRU58" s="35"/>
      <c r="SRY58" s="35"/>
      <c r="SRZ58" s="35"/>
      <c r="SSA58" s="35"/>
      <c r="SSB58" s="35"/>
      <c r="SSC58" s="35"/>
      <c r="SSG58" s="35"/>
      <c r="SSH58" s="35"/>
      <c r="SSI58" s="35"/>
      <c r="SSJ58" s="35"/>
      <c r="SSK58" s="35"/>
      <c r="SSO58" s="35"/>
      <c r="SSP58" s="35"/>
      <c r="SSQ58" s="35"/>
      <c r="SSR58" s="35"/>
      <c r="SSS58" s="35"/>
      <c r="SSW58" s="35"/>
      <c r="SSX58" s="35"/>
      <c r="SSY58" s="35"/>
      <c r="SSZ58" s="35"/>
      <c r="STA58" s="35"/>
      <c r="STE58" s="35"/>
      <c r="STF58" s="35"/>
      <c r="STG58" s="35"/>
      <c r="STH58" s="35"/>
      <c r="STI58" s="35"/>
      <c r="STM58" s="35"/>
      <c r="STN58" s="35"/>
      <c r="STO58" s="35"/>
      <c r="STP58" s="35"/>
      <c r="STQ58" s="35"/>
      <c r="STU58" s="35"/>
      <c r="STV58" s="35"/>
      <c r="STW58" s="35"/>
      <c r="STX58" s="35"/>
      <c r="STY58" s="35"/>
      <c r="SUC58" s="35"/>
      <c r="SUD58" s="35"/>
      <c r="SUE58" s="35"/>
      <c r="SUF58" s="35"/>
      <c r="SUG58" s="35"/>
      <c r="SUK58" s="35"/>
      <c r="SUL58" s="35"/>
      <c r="SUM58" s="35"/>
      <c r="SUN58" s="35"/>
      <c r="SUO58" s="35"/>
      <c r="SUS58" s="35"/>
      <c r="SUT58" s="35"/>
      <c r="SUU58" s="35"/>
      <c r="SUV58" s="35"/>
      <c r="SUW58" s="35"/>
      <c r="SVA58" s="35"/>
      <c r="SVB58" s="35"/>
      <c r="SVC58" s="35"/>
      <c r="SVD58" s="35"/>
      <c r="SVE58" s="35"/>
      <c r="SVI58" s="35"/>
      <c r="SVJ58" s="35"/>
      <c r="SVK58" s="35"/>
      <c r="SVL58" s="35"/>
      <c r="SVM58" s="35"/>
      <c r="SVQ58" s="35"/>
      <c r="SVR58" s="35"/>
      <c r="SVS58" s="35"/>
      <c r="SVT58" s="35"/>
      <c r="SVU58" s="35"/>
      <c r="SVY58" s="35"/>
      <c r="SVZ58" s="35"/>
      <c r="SWA58" s="35"/>
      <c r="SWB58" s="35"/>
      <c r="SWC58" s="35"/>
      <c r="SWG58" s="35"/>
      <c r="SWH58" s="35"/>
      <c r="SWI58" s="35"/>
      <c r="SWJ58" s="35"/>
      <c r="SWK58" s="35"/>
      <c r="SWO58" s="35"/>
      <c r="SWP58" s="35"/>
      <c r="SWQ58" s="35"/>
      <c r="SWR58" s="35"/>
      <c r="SWS58" s="35"/>
      <c r="SWW58" s="35"/>
      <c r="SWX58" s="35"/>
      <c r="SWY58" s="35"/>
      <c r="SWZ58" s="35"/>
      <c r="SXA58" s="35"/>
      <c r="SXE58" s="35"/>
      <c r="SXF58" s="35"/>
      <c r="SXG58" s="35"/>
      <c r="SXH58" s="35"/>
      <c r="SXI58" s="35"/>
      <c r="SXM58" s="35"/>
      <c r="SXN58" s="35"/>
      <c r="SXO58" s="35"/>
      <c r="SXP58" s="35"/>
      <c r="SXQ58" s="35"/>
      <c r="SXU58" s="35"/>
      <c r="SXV58" s="35"/>
      <c r="SXW58" s="35"/>
      <c r="SXX58" s="35"/>
      <c r="SXY58" s="35"/>
      <c r="SYC58" s="35"/>
      <c r="SYD58" s="35"/>
      <c r="SYE58" s="35"/>
      <c r="SYF58" s="35"/>
      <c r="SYG58" s="35"/>
      <c r="SYK58" s="35"/>
      <c r="SYL58" s="35"/>
      <c r="SYM58" s="35"/>
      <c r="SYN58" s="35"/>
      <c r="SYO58" s="35"/>
      <c r="SYS58" s="35"/>
      <c r="SYT58" s="35"/>
      <c r="SYU58" s="35"/>
      <c r="SYV58" s="35"/>
      <c r="SYW58" s="35"/>
      <c r="SZA58" s="35"/>
      <c r="SZB58" s="35"/>
      <c r="SZC58" s="35"/>
      <c r="SZD58" s="35"/>
      <c r="SZE58" s="35"/>
      <c r="SZI58" s="35"/>
      <c r="SZJ58" s="35"/>
      <c r="SZK58" s="35"/>
      <c r="SZL58" s="35"/>
      <c r="SZM58" s="35"/>
      <c r="SZQ58" s="35"/>
      <c r="SZR58" s="35"/>
      <c r="SZS58" s="35"/>
      <c r="SZT58" s="35"/>
      <c r="SZU58" s="35"/>
      <c r="SZY58" s="35"/>
      <c r="SZZ58" s="35"/>
      <c r="TAA58" s="35"/>
      <c r="TAB58" s="35"/>
      <c r="TAC58" s="35"/>
      <c r="TAG58" s="35"/>
      <c r="TAH58" s="35"/>
      <c r="TAI58" s="35"/>
      <c r="TAJ58" s="35"/>
      <c r="TAK58" s="35"/>
      <c r="TAO58" s="35"/>
      <c r="TAP58" s="35"/>
      <c r="TAQ58" s="35"/>
      <c r="TAR58" s="35"/>
      <c r="TAS58" s="35"/>
      <c r="TAW58" s="35"/>
      <c r="TAX58" s="35"/>
      <c r="TAY58" s="35"/>
      <c r="TAZ58" s="35"/>
      <c r="TBA58" s="35"/>
      <c r="TBE58" s="35"/>
      <c r="TBF58" s="35"/>
      <c r="TBG58" s="35"/>
      <c r="TBH58" s="35"/>
      <c r="TBI58" s="35"/>
      <c r="TBM58" s="35"/>
      <c r="TBN58" s="35"/>
      <c r="TBO58" s="35"/>
      <c r="TBP58" s="35"/>
      <c r="TBQ58" s="35"/>
      <c r="TBU58" s="35"/>
      <c r="TBV58" s="35"/>
      <c r="TBW58" s="35"/>
      <c r="TBX58" s="35"/>
      <c r="TBY58" s="35"/>
      <c r="TCC58" s="35"/>
      <c r="TCD58" s="35"/>
      <c r="TCE58" s="35"/>
      <c r="TCF58" s="35"/>
      <c r="TCG58" s="35"/>
      <c r="TCK58" s="35"/>
      <c r="TCL58" s="35"/>
      <c r="TCM58" s="35"/>
      <c r="TCN58" s="35"/>
      <c r="TCO58" s="35"/>
      <c r="TCS58" s="35"/>
      <c r="TCT58" s="35"/>
      <c r="TCU58" s="35"/>
      <c r="TCV58" s="35"/>
      <c r="TCW58" s="35"/>
      <c r="TDA58" s="35"/>
      <c r="TDB58" s="35"/>
      <c r="TDC58" s="35"/>
      <c r="TDD58" s="35"/>
      <c r="TDE58" s="35"/>
      <c r="TDI58" s="35"/>
      <c r="TDJ58" s="35"/>
      <c r="TDK58" s="35"/>
      <c r="TDL58" s="35"/>
      <c r="TDM58" s="35"/>
      <c r="TDQ58" s="35"/>
      <c r="TDR58" s="35"/>
      <c r="TDS58" s="35"/>
      <c r="TDT58" s="35"/>
      <c r="TDU58" s="35"/>
      <c r="TDY58" s="35"/>
      <c r="TDZ58" s="35"/>
      <c r="TEA58" s="35"/>
      <c r="TEB58" s="35"/>
      <c r="TEC58" s="35"/>
      <c r="TEG58" s="35"/>
      <c r="TEH58" s="35"/>
      <c r="TEI58" s="35"/>
      <c r="TEJ58" s="35"/>
      <c r="TEK58" s="35"/>
      <c r="TEO58" s="35"/>
      <c r="TEP58" s="35"/>
      <c r="TEQ58" s="35"/>
      <c r="TER58" s="35"/>
      <c r="TES58" s="35"/>
      <c r="TEW58" s="35"/>
      <c r="TEX58" s="35"/>
      <c r="TEY58" s="35"/>
      <c r="TEZ58" s="35"/>
      <c r="TFA58" s="35"/>
      <c r="TFE58" s="35"/>
      <c r="TFF58" s="35"/>
      <c r="TFG58" s="35"/>
      <c r="TFH58" s="35"/>
      <c r="TFI58" s="35"/>
      <c r="TFM58" s="35"/>
      <c r="TFN58" s="35"/>
      <c r="TFO58" s="35"/>
      <c r="TFP58" s="35"/>
      <c r="TFQ58" s="35"/>
      <c r="TFU58" s="35"/>
      <c r="TFV58" s="35"/>
      <c r="TFW58" s="35"/>
      <c r="TFX58" s="35"/>
      <c r="TFY58" s="35"/>
      <c r="TGC58" s="35"/>
      <c r="TGD58" s="35"/>
      <c r="TGE58" s="35"/>
      <c r="TGF58" s="35"/>
      <c r="TGG58" s="35"/>
      <c r="TGK58" s="35"/>
      <c r="TGL58" s="35"/>
      <c r="TGM58" s="35"/>
      <c r="TGN58" s="35"/>
      <c r="TGO58" s="35"/>
      <c r="TGS58" s="35"/>
      <c r="TGT58" s="35"/>
      <c r="TGU58" s="35"/>
      <c r="TGV58" s="35"/>
      <c r="TGW58" s="35"/>
      <c r="THA58" s="35"/>
      <c r="THB58" s="35"/>
      <c r="THC58" s="35"/>
      <c r="THD58" s="35"/>
      <c r="THE58" s="35"/>
      <c r="THI58" s="35"/>
      <c r="THJ58" s="35"/>
      <c r="THK58" s="35"/>
      <c r="THL58" s="35"/>
      <c r="THM58" s="35"/>
      <c r="THQ58" s="35"/>
      <c r="THR58" s="35"/>
      <c r="THS58" s="35"/>
      <c r="THT58" s="35"/>
      <c r="THU58" s="35"/>
      <c r="THY58" s="35"/>
      <c r="THZ58" s="35"/>
      <c r="TIA58" s="35"/>
      <c r="TIB58" s="35"/>
      <c r="TIC58" s="35"/>
      <c r="TIG58" s="35"/>
      <c r="TIH58" s="35"/>
      <c r="TII58" s="35"/>
      <c r="TIJ58" s="35"/>
      <c r="TIK58" s="35"/>
      <c r="TIO58" s="35"/>
      <c r="TIP58" s="35"/>
      <c r="TIQ58" s="35"/>
      <c r="TIR58" s="35"/>
      <c r="TIS58" s="35"/>
      <c r="TIW58" s="35"/>
      <c r="TIX58" s="35"/>
      <c r="TIY58" s="35"/>
      <c r="TIZ58" s="35"/>
      <c r="TJA58" s="35"/>
      <c r="TJE58" s="35"/>
      <c r="TJF58" s="35"/>
      <c r="TJG58" s="35"/>
      <c r="TJH58" s="35"/>
      <c r="TJI58" s="35"/>
      <c r="TJM58" s="35"/>
      <c r="TJN58" s="35"/>
      <c r="TJO58" s="35"/>
      <c r="TJP58" s="35"/>
      <c r="TJQ58" s="35"/>
      <c r="TJU58" s="35"/>
      <c r="TJV58" s="35"/>
      <c r="TJW58" s="35"/>
      <c r="TJX58" s="35"/>
      <c r="TJY58" s="35"/>
      <c r="TKC58" s="35"/>
      <c r="TKD58" s="35"/>
      <c r="TKE58" s="35"/>
      <c r="TKF58" s="35"/>
      <c r="TKG58" s="35"/>
      <c r="TKK58" s="35"/>
      <c r="TKL58" s="35"/>
      <c r="TKM58" s="35"/>
      <c r="TKN58" s="35"/>
      <c r="TKO58" s="35"/>
      <c r="TKS58" s="35"/>
      <c r="TKT58" s="35"/>
      <c r="TKU58" s="35"/>
      <c r="TKV58" s="35"/>
      <c r="TKW58" s="35"/>
      <c r="TLA58" s="35"/>
      <c r="TLB58" s="35"/>
      <c r="TLC58" s="35"/>
      <c r="TLD58" s="35"/>
      <c r="TLE58" s="35"/>
      <c r="TLI58" s="35"/>
      <c r="TLJ58" s="35"/>
      <c r="TLK58" s="35"/>
      <c r="TLL58" s="35"/>
      <c r="TLM58" s="35"/>
      <c r="TLQ58" s="35"/>
      <c r="TLR58" s="35"/>
      <c r="TLS58" s="35"/>
      <c r="TLT58" s="35"/>
      <c r="TLU58" s="35"/>
      <c r="TLY58" s="35"/>
      <c r="TLZ58" s="35"/>
      <c r="TMA58" s="35"/>
      <c r="TMB58" s="35"/>
      <c r="TMC58" s="35"/>
      <c r="TMG58" s="35"/>
      <c r="TMH58" s="35"/>
      <c r="TMI58" s="35"/>
      <c r="TMJ58" s="35"/>
      <c r="TMK58" s="35"/>
      <c r="TMO58" s="35"/>
      <c r="TMP58" s="35"/>
      <c r="TMQ58" s="35"/>
      <c r="TMR58" s="35"/>
      <c r="TMS58" s="35"/>
      <c r="TMW58" s="35"/>
      <c r="TMX58" s="35"/>
      <c r="TMY58" s="35"/>
      <c r="TMZ58" s="35"/>
      <c r="TNA58" s="35"/>
      <c r="TNE58" s="35"/>
      <c r="TNF58" s="35"/>
      <c r="TNG58" s="35"/>
      <c r="TNH58" s="35"/>
      <c r="TNI58" s="35"/>
      <c r="TNM58" s="35"/>
      <c r="TNN58" s="35"/>
      <c r="TNO58" s="35"/>
      <c r="TNP58" s="35"/>
      <c r="TNQ58" s="35"/>
      <c r="TNU58" s="35"/>
      <c r="TNV58" s="35"/>
      <c r="TNW58" s="35"/>
      <c r="TNX58" s="35"/>
      <c r="TNY58" s="35"/>
      <c r="TOC58" s="35"/>
      <c r="TOD58" s="35"/>
      <c r="TOE58" s="35"/>
      <c r="TOF58" s="35"/>
      <c r="TOG58" s="35"/>
      <c r="TOK58" s="35"/>
      <c r="TOL58" s="35"/>
      <c r="TOM58" s="35"/>
      <c r="TON58" s="35"/>
      <c r="TOO58" s="35"/>
      <c r="TOS58" s="35"/>
      <c r="TOT58" s="35"/>
      <c r="TOU58" s="35"/>
      <c r="TOV58" s="35"/>
      <c r="TOW58" s="35"/>
      <c r="TPA58" s="35"/>
      <c r="TPB58" s="35"/>
      <c r="TPC58" s="35"/>
      <c r="TPD58" s="35"/>
      <c r="TPE58" s="35"/>
      <c r="TPI58" s="35"/>
      <c r="TPJ58" s="35"/>
      <c r="TPK58" s="35"/>
      <c r="TPL58" s="35"/>
      <c r="TPM58" s="35"/>
      <c r="TPQ58" s="35"/>
      <c r="TPR58" s="35"/>
      <c r="TPS58" s="35"/>
      <c r="TPT58" s="35"/>
      <c r="TPU58" s="35"/>
      <c r="TPY58" s="35"/>
      <c r="TPZ58" s="35"/>
      <c r="TQA58" s="35"/>
      <c r="TQB58" s="35"/>
      <c r="TQC58" s="35"/>
      <c r="TQG58" s="35"/>
      <c r="TQH58" s="35"/>
      <c r="TQI58" s="35"/>
      <c r="TQJ58" s="35"/>
      <c r="TQK58" s="35"/>
      <c r="TQO58" s="35"/>
      <c r="TQP58" s="35"/>
      <c r="TQQ58" s="35"/>
      <c r="TQR58" s="35"/>
      <c r="TQS58" s="35"/>
      <c r="TQW58" s="35"/>
      <c r="TQX58" s="35"/>
      <c r="TQY58" s="35"/>
      <c r="TQZ58" s="35"/>
      <c r="TRA58" s="35"/>
      <c r="TRE58" s="35"/>
      <c r="TRF58" s="35"/>
      <c r="TRG58" s="35"/>
      <c r="TRH58" s="35"/>
      <c r="TRI58" s="35"/>
      <c r="TRM58" s="35"/>
      <c r="TRN58" s="35"/>
      <c r="TRO58" s="35"/>
      <c r="TRP58" s="35"/>
      <c r="TRQ58" s="35"/>
      <c r="TRU58" s="35"/>
      <c r="TRV58" s="35"/>
      <c r="TRW58" s="35"/>
      <c r="TRX58" s="35"/>
      <c r="TRY58" s="35"/>
      <c r="TSC58" s="35"/>
      <c r="TSD58" s="35"/>
      <c r="TSE58" s="35"/>
      <c r="TSF58" s="35"/>
      <c r="TSG58" s="35"/>
      <c r="TSK58" s="35"/>
      <c r="TSL58" s="35"/>
      <c r="TSM58" s="35"/>
      <c r="TSN58" s="35"/>
      <c r="TSO58" s="35"/>
      <c r="TSS58" s="35"/>
      <c r="TST58" s="35"/>
      <c r="TSU58" s="35"/>
      <c r="TSV58" s="35"/>
      <c r="TSW58" s="35"/>
      <c r="TTA58" s="35"/>
      <c r="TTB58" s="35"/>
      <c r="TTC58" s="35"/>
      <c r="TTD58" s="35"/>
      <c r="TTE58" s="35"/>
      <c r="TTI58" s="35"/>
      <c r="TTJ58" s="35"/>
      <c r="TTK58" s="35"/>
      <c r="TTL58" s="35"/>
      <c r="TTM58" s="35"/>
      <c r="TTQ58" s="35"/>
      <c r="TTR58" s="35"/>
      <c r="TTS58" s="35"/>
      <c r="TTT58" s="35"/>
      <c r="TTU58" s="35"/>
      <c r="TTY58" s="35"/>
      <c r="TTZ58" s="35"/>
      <c r="TUA58" s="35"/>
      <c r="TUB58" s="35"/>
      <c r="TUC58" s="35"/>
      <c r="TUG58" s="35"/>
      <c r="TUH58" s="35"/>
      <c r="TUI58" s="35"/>
      <c r="TUJ58" s="35"/>
      <c r="TUK58" s="35"/>
      <c r="TUO58" s="35"/>
      <c r="TUP58" s="35"/>
      <c r="TUQ58" s="35"/>
      <c r="TUR58" s="35"/>
      <c r="TUS58" s="35"/>
      <c r="TUW58" s="35"/>
      <c r="TUX58" s="35"/>
      <c r="TUY58" s="35"/>
      <c r="TUZ58" s="35"/>
      <c r="TVA58" s="35"/>
      <c r="TVE58" s="35"/>
      <c r="TVF58" s="35"/>
      <c r="TVG58" s="35"/>
      <c r="TVH58" s="35"/>
      <c r="TVI58" s="35"/>
      <c r="TVM58" s="35"/>
      <c r="TVN58" s="35"/>
      <c r="TVO58" s="35"/>
      <c r="TVP58" s="35"/>
      <c r="TVQ58" s="35"/>
      <c r="TVU58" s="35"/>
      <c r="TVV58" s="35"/>
      <c r="TVW58" s="35"/>
      <c r="TVX58" s="35"/>
      <c r="TVY58" s="35"/>
      <c r="TWC58" s="35"/>
      <c r="TWD58" s="35"/>
      <c r="TWE58" s="35"/>
      <c r="TWF58" s="35"/>
      <c r="TWG58" s="35"/>
      <c r="TWK58" s="35"/>
      <c r="TWL58" s="35"/>
      <c r="TWM58" s="35"/>
      <c r="TWN58" s="35"/>
      <c r="TWO58" s="35"/>
      <c r="TWS58" s="35"/>
      <c r="TWT58" s="35"/>
      <c r="TWU58" s="35"/>
      <c r="TWV58" s="35"/>
      <c r="TWW58" s="35"/>
      <c r="TXA58" s="35"/>
      <c r="TXB58" s="35"/>
      <c r="TXC58" s="35"/>
      <c r="TXD58" s="35"/>
      <c r="TXE58" s="35"/>
      <c r="TXI58" s="35"/>
      <c r="TXJ58" s="35"/>
      <c r="TXK58" s="35"/>
      <c r="TXL58" s="35"/>
      <c r="TXM58" s="35"/>
      <c r="TXQ58" s="35"/>
      <c r="TXR58" s="35"/>
      <c r="TXS58" s="35"/>
      <c r="TXT58" s="35"/>
      <c r="TXU58" s="35"/>
      <c r="TXY58" s="35"/>
      <c r="TXZ58" s="35"/>
      <c r="TYA58" s="35"/>
      <c r="TYB58" s="35"/>
      <c r="TYC58" s="35"/>
      <c r="TYG58" s="35"/>
      <c r="TYH58" s="35"/>
      <c r="TYI58" s="35"/>
      <c r="TYJ58" s="35"/>
      <c r="TYK58" s="35"/>
      <c r="TYO58" s="35"/>
      <c r="TYP58" s="35"/>
      <c r="TYQ58" s="35"/>
      <c r="TYR58" s="35"/>
      <c r="TYS58" s="35"/>
      <c r="TYW58" s="35"/>
      <c r="TYX58" s="35"/>
      <c r="TYY58" s="35"/>
      <c r="TYZ58" s="35"/>
      <c r="TZA58" s="35"/>
      <c r="TZE58" s="35"/>
      <c r="TZF58" s="35"/>
      <c r="TZG58" s="35"/>
      <c r="TZH58" s="35"/>
      <c r="TZI58" s="35"/>
      <c r="TZM58" s="35"/>
      <c r="TZN58" s="35"/>
      <c r="TZO58" s="35"/>
      <c r="TZP58" s="35"/>
      <c r="TZQ58" s="35"/>
      <c r="TZU58" s="35"/>
      <c r="TZV58" s="35"/>
      <c r="TZW58" s="35"/>
      <c r="TZX58" s="35"/>
      <c r="TZY58" s="35"/>
      <c r="UAC58" s="35"/>
      <c r="UAD58" s="35"/>
      <c r="UAE58" s="35"/>
      <c r="UAF58" s="35"/>
      <c r="UAG58" s="35"/>
      <c r="UAK58" s="35"/>
      <c r="UAL58" s="35"/>
      <c r="UAM58" s="35"/>
      <c r="UAN58" s="35"/>
      <c r="UAO58" s="35"/>
      <c r="UAS58" s="35"/>
      <c r="UAT58" s="35"/>
      <c r="UAU58" s="35"/>
      <c r="UAV58" s="35"/>
      <c r="UAW58" s="35"/>
      <c r="UBA58" s="35"/>
      <c r="UBB58" s="35"/>
      <c r="UBC58" s="35"/>
      <c r="UBD58" s="35"/>
      <c r="UBE58" s="35"/>
      <c r="UBI58" s="35"/>
      <c r="UBJ58" s="35"/>
      <c r="UBK58" s="35"/>
      <c r="UBL58" s="35"/>
      <c r="UBM58" s="35"/>
      <c r="UBQ58" s="35"/>
      <c r="UBR58" s="35"/>
      <c r="UBS58" s="35"/>
      <c r="UBT58" s="35"/>
      <c r="UBU58" s="35"/>
      <c r="UBY58" s="35"/>
      <c r="UBZ58" s="35"/>
      <c r="UCA58" s="35"/>
      <c r="UCB58" s="35"/>
      <c r="UCC58" s="35"/>
      <c r="UCG58" s="35"/>
      <c r="UCH58" s="35"/>
      <c r="UCI58" s="35"/>
      <c r="UCJ58" s="35"/>
      <c r="UCK58" s="35"/>
      <c r="UCO58" s="35"/>
      <c r="UCP58" s="35"/>
      <c r="UCQ58" s="35"/>
      <c r="UCR58" s="35"/>
      <c r="UCS58" s="35"/>
      <c r="UCW58" s="35"/>
      <c r="UCX58" s="35"/>
      <c r="UCY58" s="35"/>
      <c r="UCZ58" s="35"/>
      <c r="UDA58" s="35"/>
      <c r="UDE58" s="35"/>
      <c r="UDF58" s="35"/>
      <c r="UDG58" s="35"/>
      <c r="UDH58" s="35"/>
      <c r="UDI58" s="35"/>
      <c r="UDM58" s="35"/>
      <c r="UDN58" s="35"/>
      <c r="UDO58" s="35"/>
      <c r="UDP58" s="35"/>
      <c r="UDQ58" s="35"/>
      <c r="UDU58" s="35"/>
      <c r="UDV58" s="35"/>
      <c r="UDW58" s="35"/>
      <c r="UDX58" s="35"/>
      <c r="UDY58" s="35"/>
      <c r="UEC58" s="35"/>
      <c r="UED58" s="35"/>
      <c r="UEE58" s="35"/>
      <c r="UEF58" s="35"/>
      <c r="UEG58" s="35"/>
      <c r="UEK58" s="35"/>
      <c r="UEL58" s="35"/>
      <c r="UEM58" s="35"/>
      <c r="UEN58" s="35"/>
      <c r="UEO58" s="35"/>
      <c r="UES58" s="35"/>
      <c r="UET58" s="35"/>
      <c r="UEU58" s="35"/>
      <c r="UEV58" s="35"/>
      <c r="UEW58" s="35"/>
      <c r="UFA58" s="35"/>
      <c r="UFB58" s="35"/>
      <c r="UFC58" s="35"/>
      <c r="UFD58" s="35"/>
      <c r="UFE58" s="35"/>
      <c r="UFI58" s="35"/>
      <c r="UFJ58" s="35"/>
      <c r="UFK58" s="35"/>
      <c r="UFL58" s="35"/>
      <c r="UFM58" s="35"/>
      <c r="UFQ58" s="35"/>
      <c r="UFR58" s="35"/>
      <c r="UFS58" s="35"/>
      <c r="UFT58" s="35"/>
      <c r="UFU58" s="35"/>
      <c r="UFY58" s="35"/>
      <c r="UFZ58" s="35"/>
      <c r="UGA58" s="35"/>
      <c r="UGB58" s="35"/>
      <c r="UGC58" s="35"/>
      <c r="UGG58" s="35"/>
      <c r="UGH58" s="35"/>
      <c r="UGI58" s="35"/>
      <c r="UGJ58" s="35"/>
      <c r="UGK58" s="35"/>
      <c r="UGO58" s="35"/>
      <c r="UGP58" s="35"/>
      <c r="UGQ58" s="35"/>
      <c r="UGR58" s="35"/>
      <c r="UGS58" s="35"/>
      <c r="UGW58" s="35"/>
      <c r="UGX58" s="35"/>
      <c r="UGY58" s="35"/>
      <c r="UGZ58" s="35"/>
      <c r="UHA58" s="35"/>
      <c r="UHE58" s="35"/>
      <c r="UHF58" s="35"/>
      <c r="UHG58" s="35"/>
      <c r="UHH58" s="35"/>
      <c r="UHI58" s="35"/>
      <c r="UHM58" s="35"/>
      <c r="UHN58" s="35"/>
      <c r="UHO58" s="35"/>
      <c r="UHP58" s="35"/>
      <c r="UHQ58" s="35"/>
      <c r="UHU58" s="35"/>
      <c r="UHV58" s="35"/>
      <c r="UHW58" s="35"/>
      <c r="UHX58" s="35"/>
      <c r="UHY58" s="35"/>
      <c r="UIC58" s="35"/>
      <c r="UID58" s="35"/>
      <c r="UIE58" s="35"/>
      <c r="UIF58" s="35"/>
      <c r="UIG58" s="35"/>
      <c r="UIK58" s="35"/>
      <c r="UIL58" s="35"/>
      <c r="UIM58" s="35"/>
      <c r="UIN58" s="35"/>
      <c r="UIO58" s="35"/>
      <c r="UIS58" s="35"/>
      <c r="UIT58" s="35"/>
      <c r="UIU58" s="35"/>
      <c r="UIV58" s="35"/>
      <c r="UIW58" s="35"/>
      <c r="UJA58" s="35"/>
      <c r="UJB58" s="35"/>
      <c r="UJC58" s="35"/>
      <c r="UJD58" s="35"/>
      <c r="UJE58" s="35"/>
      <c r="UJI58" s="35"/>
      <c r="UJJ58" s="35"/>
      <c r="UJK58" s="35"/>
      <c r="UJL58" s="35"/>
      <c r="UJM58" s="35"/>
      <c r="UJQ58" s="35"/>
      <c r="UJR58" s="35"/>
      <c r="UJS58" s="35"/>
      <c r="UJT58" s="35"/>
      <c r="UJU58" s="35"/>
      <c r="UJY58" s="35"/>
      <c r="UJZ58" s="35"/>
      <c r="UKA58" s="35"/>
      <c r="UKB58" s="35"/>
      <c r="UKC58" s="35"/>
      <c r="UKG58" s="35"/>
      <c r="UKH58" s="35"/>
      <c r="UKI58" s="35"/>
      <c r="UKJ58" s="35"/>
      <c r="UKK58" s="35"/>
      <c r="UKO58" s="35"/>
      <c r="UKP58" s="35"/>
      <c r="UKQ58" s="35"/>
      <c r="UKR58" s="35"/>
      <c r="UKS58" s="35"/>
      <c r="UKW58" s="35"/>
      <c r="UKX58" s="35"/>
      <c r="UKY58" s="35"/>
      <c r="UKZ58" s="35"/>
      <c r="ULA58" s="35"/>
      <c r="ULE58" s="35"/>
      <c r="ULF58" s="35"/>
      <c r="ULG58" s="35"/>
      <c r="ULH58" s="35"/>
      <c r="ULI58" s="35"/>
      <c r="ULM58" s="35"/>
      <c r="ULN58" s="35"/>
      <c r="ULO58" s="35"/>
      <c r="ULP58" s="35"/>
      <c r="ULQ58" s="35"/>
      <c r="ULU58" s="35"/>
      <c r="ULV58" s="35"/>
      <c r="ULW58" s="35"/>
      <c r="ULX58" s="35"/>
      <c r="ULY58" s="35"/>
      <c r="UMC58" s="35"/>
      <c r="UMD58" s="35"/>
      <c r="UME58" s="35"/>
      <c r="UMF58" s="35"/>
      <c r="UMG58" s="35"/>
      <c r="UMK58" s="35"/>
      <c r="UML58" s="35"/>
      <c r="UMM58" s="35"/>
      <c r="UMN58" s="35"/>
      <c r="UMO58" s="35"/>
      <c r="UMS58" s="35"/>
      <c r="UMT58" s="35"/>
      <c r="UMU58" s="35"/>
      <c r="UMV58" s="35"/>
      <c r="UMW58" s="35"/>
      <c r="UNA58" s="35"/>
      <c r="UNB58" s="35"/>
      <c r="UNC58" s="35"/>
      <c r="UND58" s="35"/>
      <c r="UNE58" s="35"/>
      <c r="UNI58" s="35"/>
      <c r="UNJ58" s="35"/>
      <c r="UNK58" s="35"/>
      <c r="UNL58" s="35"/>
      <c r="UNM58" s="35"/>
      <c r="UNQ58" s="35"/>
      <c r="UNR58" s="35"/>
      <c r="UNS58" s="35"/>
      <c r="UNT58" s="35"/>
      <c r="UNU58" s="35"/>
      <c r="UNY58" s="35"/>
      <c r="UNZ58" s="35"/>
      <c r="UOA58" s="35"/>
      <c r="UOB58" s="35"/>
      <c r="UOC58" s="35"/>
      <c r="UOG58" s="35"/>
      <c r="UOH58" s="35"/>
      <c r="UOI58" s="35"/>
      <c r="UOJ58" s="35"/>
      <c r="UOK58" s="35"/>
      <c r="UOO58" s="35"/>
      <c r="UOP58" s="35"/>
      <c r="UOQ58" s="35"/>
      <c r="UOR58" s="35"/>
      <c r="UOS58" s="35"/>
      <c r="UOW58" s="35"/>
      <c r="UOX58" s="35"/>
      <c r="UOY58" s="35"/>
      <c r="UOZ58" s="35"/>
      <c r="UPA58" s="35"/>
      <c r="UPE58" s="35"/>
      <c r="UPF58" s="35"/>
      <c r="UPG58" s="35"/>
      <c r="UPH58" s="35"/>
      <c r="UPI58" s="35"/>
      <c r="UPM58" s="35"/>
      <c r="UPN58" s="35"/>
      <c r="UPO58" s="35"/>
      <c r="UPP58" s="35"/>
      <c r="UPQ58" s="35"/>
      <c r="UPU58" s="35"/>
      <c r="UPV58" s="35"/>
      <c r="UPW58" s="35"/>
      <c r="UPX58" s="35"/>
      <c r="UPY58" s="35"/>
      <c r="UQC58" s="35"/>
      <c r="UQD58" s="35"/>
      <c r="UQE58" s="35"/>
      <c r="UQF58" s="35"/>
      <c r="UQG58" s="35"/>
      <c r="UQK58" s="35"/>
      <c r="UQL58" s="35"/>
      <c r="UQM58" s="35"/>
      <c r="UQN58" s="35"/>
      <c r="UQO58" s="35"/>
      <c r="UQS58" s="35"/>
      <c r="UQT58" s="35"/>
      <c r="UQU58" s="35"/>
      <c r="UQV58" s="35"/>
      <c r="UQW58" s="35"/>
      <c r="URA58" s="35"/>
      <c r="URB58" s="35"/>
      <c r="URC58" s="35"/>
      <c r="URD58" s="35"/>
      <c r="URE58" s="35"/>
      <c r="URI58" s="35"/>
      <c r="URJ58" s="35"/>
      <c r="URK58" s="35"/>
      <c r="URL58" s="35"/>
      <c r="URM58" s="35"/>
      <c r="URQ58" s="35"/>
      <c r="URR58" s="35"/>
      <c r="URS58" s="35"/>
      <c r="URT58" s="35"/>
      <c r="URU58" s="35"/>
      <c r="URY58" s="35"/>
      <c r="URZ58" s="35"/>
      <c r="USA58" s="35"/>
      <c r="USB58" s="35"/>
      <c r="USC58" s="35"/>
      <c r="USG58" s="35"/>
      <c r="USH58" s="35"/>
      <c r="USI58" s="35"/>
      <c r="USJ58" s="35"/>
      <c r="USK58" s="35"/>
      <c r="USO58" s="35"/>
      <c r="USP58" s="35"/>
      <c r="USQ58" s="35"/>
      <c r="USR58" s="35"/>
      <c r="USS58" s="35"/>
      <c r="USW58" s="35"/>
      <c r="USX58" s="35"/>
      <c r="USY58" s="35"/>
      <c r="USZ58" s="35"/>
      <c r="UTA58" s="35"/>
      <c r="UTE58" s="35"/>
      <c r="UTF58" s="35"/>
      <c r="UTG58" s="35"/>
      <c r="UTH58" s="35"/>
      <c r="UTI58" s="35"/>
      <c r="UTM58" s="35"/>
      <c r="UTN58" s="35"/>
      <c r="UTO58" s="35"/>
      <c r="UTP58" s="35"/>
      <c r="UTQ58" s="35"/>
      <c r="UTU58" s="35"/>
      <c r="UTV58" s="35"/>
      <c r="UTW58" s="35"/>
      <c r="UTX58" s="35"/>
      <c r="UTY58" s="35"/>
      <c r="UUC58" s="35"/>
      <c r="UUD58" s="35"/>
      <c r="UUE58" s="35"/>
      <c r="UUF58" s="35"/>
      <c r="UUG58" s="35"/>
      <c r="UUK58" s="35"/>
      <c r="UUL58" s="35"/>
      <c r="UUM58" s="35"/>
      <c r="UUN58" s="35"/>
      <c r="UUO58" s="35"/>
      <c r="UUS58" s="35"/>
      <c r="UUT58" s="35"/>
      <c r="UUU58" s="35"/>
      <c r="UUV58" s="35"/>
      <c r="UUW58" s="35"/>
      <c r="UVA58" s="35"/>
      <c r="UVB58" s="35"/>
      <c r="UVC58" s="35"/>
      <c r="UVD58" s="35"/>
      <c r="UVE58" s="35"/>
      <c r="UVI58" s="35"/>
      <c r="UVJ58" s="35"/>
      <c r="UVK58" s="35"/>
      <c r="UVL58" s="35"/>
      <c r="UVM58" s="35"/>
      <c r="UVQ58" s="35"/>
      <c r="UVR58" s="35"/>
      <c r="UVS58" s="35"/>
      <c r="UVT58" s="35"/>
      <c r="UVU58" s="35"/>
      <c r="UVY58" s="35"/>
      <c r="UVZ58" s="35"/>
      <c r="UWA58" s="35"/>
      <c r="UWB58" s="35"/>
      <c r="UWC58" s="35"/>
      <c r="UWG58" s="35"/>
      <c r="UWH58" s="35"/>
      <c r="UWI58" s="35"/>
      <c r="UWJ58" s="35"/>
      <c r="UWK58" s="35"/>
      <c r="UWO58" s="35"/>
      <c r="UWP58" s="35"/>
      <c r="UWQ58" s="35"/>
      <c r="UWR58" s="35"/>
      <c r="UWS58" s="35"/>
      <c r="UWW58" s="35"/>
      <c r="UWX58" s="35"/>
      <c r="UWY58" s="35"/>
      <c r="UWZ58" s="35"/>
      <c r="UXA58" s="35"/>
      <c r="UXE58" s="35"/>
      <c r="UXF58" s="35"/>
      <c r="UXG58" s="35"/>
      <c r="UXH58" s="35"/>
      <c r="UXI58" s="35"/>
      <c r="UXM58" s="35"/>
      <c r="UXN58" s="35"/>
      <c r="UXO58" s="35"/>
      <c r="UXP58" s="35"/>
      <c r="UXQ58" s="35"/>
      <c r="UXU58" s="35"/>
      <c r="UXV58" s="35"/>
      <c r="UXW58" s="35"/>
      <c r="UXX58" s="35"/>
      <c r="UXY58" s="35"/>
      <c r="UYC58" s="35"/>
      <c r="UYD58" s="35"/>
      <c r="UYE58" s="35"/>
      <c r="UYF58" s="35"/>
      <c r="UYG58" s="35"/>
      <c r="UYK58" s="35"/>
      <c r="UYL58" s="35"/>
      <c r="UYM58" s="35"/>
      <c r="UYN58" s="35"/>
      <c r="UYO58" s="35"/>
      <c r="UYS58" s="35"/>
      <c r="UYT58" s="35"/>
      <c r="UYU58" s="35"/>
      <c r="UYV58" s="35"/>
      <c r="UYW58" s="35"/>
      <c r="UZA58" s="35"/>
      <c r="UZB58" s="35"/>
      <c r="UZC58" s="35"/>
      <c r="UZD58" s="35"/>
      <c r="UZE58" s="35"/>
      <c r="UZI58" s="35"/>
      <c r="UZJ58" s="35"/>
      <c r="UZK58" s="35"/>
      <c r="UZL58" s="35"/>
      <c r="UZM58" s="35"/>
      <c r="UZQ58" s="35"/>
      <c r="UZR58" s="35"/>
      <c r="UZS58" s="35"/>
      <c r="UZT58" s="35"/>
      <c r="UZU58" s="35"/>
      <c r="UZY58" s="35"/>
      <c r="UZZ58" s="35"/>
      <c r="VAA58" s="35"/>
      <c r="VAB58" s="35"/>
      <c r="VAC58" s="35"/>
      <c r="VAG58" s="35"/>
      <c r="VAH58" s="35"/>
      <c r="VAI58" s="35"/>
      <c r="VAJ58" s="35"/>
      <c r="VAK58" s="35"/>
      <c r="VAO58" s="35"/>
      <c r="VAP58" s="35"/>
      <c r="VAQ58" s="35"/>
      <c r="VAR58" s="35"/>
      <c r="VAS58" s="35"/>
      <c r="VAW58" s="35"/>
      <c r="VAX58" s="35"/>
      <c r="VAY58" s="35"/>
      <c r="VAZ58" s="35"/>
      <c r="VBA58" s="35"/>
      <c r="VBE58" s="35"/>
      <c r="VBF58" s="35"/>
      <c r="VBG58" s="35"/>
      <c r="VBH58" s="35"/>
      <c r="VBI58" s="35"/>
      <c r="VBM58" s="35"/>
      <c r="VBN58" s="35"/>
      <c r="VBO58" s="35"/>
      <c r="VBP58" s="35"/>
      <c r="VBQ58" s="35"/>
      <c r="VBU58" s="35"/>
      <c r="VBV58" s="35"/>
      <c r="VBW58" s="35"/>
      <c r="VBX58" s="35"/>
      <c r="VBY58" s="35"/>
      <c r="VCC58" s="35"/>
      <c r="VCD58" s="35"/>
      <c r="VCE58" s="35"/>
      <c r="VCF58" s="35"/>
      <c r="VCG58" s="35"/>
      <c r="VCK58" s="35"/>
      <c r="VCL58" s="35"/>
      <c r="VCM58" s="35"/>
      <c r="VCN58" s="35"/>
      <c r="VCO58" s="35"/>
      <c r="VCS58" s="35"/>
      <c r="VCT58" s="35"/>
      <c r="VCU58" s="35"/>
      <c r="VCV58" s="35"/>
      <c r="VCW58" s="35"/>
      <c r="VDA58" s="35"/>
      <c r="VDB58" s="35"/>
      <c r="VDC58" s="35"/>
      <c r="VDD58" s="35"/>
      <c r="VDE58" s="35"/>
      <c r="VDI58" s="35"/>
      <c r="VDJ58" s="35"/>
      <c r="VDK58" s="35"/>
      <c r="VDL58" s="35"/>
      <c r="VDM58" s="35"/>
      <c r="VDQ58" s="35"/>
      <c r="VDR58" s="35"/>
      <c r="VDS58" s="35"/>
      <c r="VDT58" s="35"/>
      <c r="VDU58" s="35"/>
      <c r="VDY58" s="35"/>
      <c r="VDZ58" s="35"/>
      <c r="VEA58" s="35"/>
      <c r="VEB58" s="35"/>
      <c r="VEC58" s="35"/>
      <c r="VEG58" s="35"/>
      <c r="VEH58" s="35"/>
      <c r="VEI58" s="35"/>
      <c r="VEJ58" s="35"/>
      <c r="VEK58" s="35"/>
      <c r="VEO58" s="35"/>
      <c r="VEP58" s="35"/>
      <c r="VEQ58" s="35"/>
      <c r="VER58" s="35"/>
      <c r="VES58" s="35"/>
      <c r="VEW58" s="35"/>
      <c r="VEX58" s="35"/>
      <c r="VEY58" s="35"/>
      <c r="VEZ58" s="35"/>
      <c r="VFA58" s="35"/>
      <c r="VFE58" s="35"/>
      <c r="VFF58" s="35"/>
      <c r="VFG58" s="35"/>
      <c r="VFH58" s="35"/>
      <c r="VFI58" s="35"/>
      <c r="VFM58" s="35"/>
      <c r="VFN58" s="35"/>
      <c r="VFO58" s="35"/>
      <c r="VFP58" s="35"/>
      <c r="VFQ58" s="35"/>
      <c r="VFU58" s="35"/>
      <c r="VFV58" s="35"/>
      <c r="VFW58" s="35"/>
      <c r="VFX58" s="35"/>
      <c r="VFY58" s="35"/>
      <c r="VGC58" s="35"/>
      <c r="VGD58" s="35"/>
      <c r="VGE58" s="35"/>
      <c r="VGF58" s="35"/>
      <c r="VGG58" s="35"/>
      <c r="VGK58" s="35"/>
      <c r="VGL58" s="35"/>
      <c r="VGM58" s="35"/>
      <c r="VGN58" s="35"/>
      <c r="VGO58" s="35"/>
      <c r="VGS58" s="35"/>
      <c r="VGT58" s="35"/>
      <c r="VGU58" s="35"/>
      <c r="VGV58" s="35"/>
      <c r="VGW58" s="35"/>
      <c r="VHA58" s="35"/>
      <c r="VHB58" s="35"/>
      <c r="VHC58" s="35"/>
      <c r="VHD58" s="35"/>
      <c r="VHE58" s="35"/>
      <c r="VHI58" s="35"/>
      <c r="VHJ58" s="35"/>
      <c r="VHK58" s="35"/>
      <c r="VHL58" s="35"/>
      <c r="VHM58" s="35"/>
      <c r="VHQ58" s="35"/>
      <c r="VHR58" s="35"/>
      <c r="VHS58" s="35"/>
      <c r="VHT58" s="35"/>
      <c r="VHU58" s="35"/>
      <c r="VHY58" s="35"/>
      <c r="VHZ58" s="35"/>
      <c r="VIA58" s="35"/>
      <c r="VIB58" s="35"/>
      <c r="VIC58" s="35"/>
      <c r="VIG58" s="35"/>
      <c r="VIH58" s="35"/>
      <c r="VII58" s="35"/>
      <c r="VIJ58" s="35"/>
      <c r="VIK58" s="35"/>
      <c r="VIO58" s="35"/>
      <c r="VIP58" s="35"/>
      <c r="VIQ58" s="35"/>
      <c r="VIR58" s="35"/>
      <c r="VIS58" s="35"/>
      <c r="VIW58" s="35"/>
      <c r="VIX58" s="35"/>
      <c r="VIY58" s="35"/>
      <c r="VIZ58" s="35"/>
      <c r="VJA58" s="35"/>
      <c r="VJE58" s="35"/>
      <c r="VJF58" s="35"/>
      <c r="VJG58" s="35"/>
      <c r="VJH58" s="35"/>
      <c r="VJI58" s="35"/>
      <c r="VJM58" s="35"/>
      <c r="VJN58" s="35"/>
      <c r="VJO58" s="35"/>
      <c r="VJP58" s="35"/>
      <c r="VJQ58" s="35"/>
      <c r="VJU58" s="35"/>
      <c r="VJV58" s="35"/>
      <c r="VJW58" s="35"/>
      <c r="VJX58" s="35"/>
      <c r="VJY58" s="35"/>
      <c r="VKC58" s="35"/>
      <c r="VKD58" s="35"/>
      <c r="VKE58" s="35"/>
      <c r="VKF58" s="35"/>
      <c r="VKG58" s="35"/>
      <c r="VKK58" s="35"/>
      <c r="VKL58" s="35"/>
      <c r="VKM58" s="35"/>
      <c r="VKN58" s="35"/>
      <c r="VKO58" s="35"/>
      <c r="VKS58" s="35"/>
      <c r="VKT58" s="35"/>
      <c r="VKU58" s="35"/>
      <c r="VKV58" s="35"/>
      <c r="VKW58" s="35"/>
      <c r="VLA58" s="35"/>
      <c r="VLB58" s="35"/>
      <c r="VLC58" s="35"/>
      <c r="VLD58" s="35"/>
      <c r="VLE58" s="35"/>
      <c r="VLI58" s="35"/>
      <c r="VLJ58" s="35"/>
      <c r="VLK58" s="35"/>
      <c r="VLL58" s="35"/>
      <c r="VLM58" s="35"/>
      <c r="VLQ58" s="35"/>
      <c r="VLR58" s="35"/>
      <c r="VLS58" s="35"/>
      <c r="VLT58" s="35"/>
      <c r="VLU58" s="35"/>
      <c r="VLY58" s="35"/>
      <c r="VLZ58" s="35"/>
      <c r="VMA58" s="35"/>
      <c r="VMB58" s="35"/>
      <c r="VMC58" s="35"/>
      <c r="VMG58" s="35"/>
      <c r="VMH58" s="35"/>
      <c r="VMI58" s="35"/>
      <c r="VMJ58" s="35"/>
      <c r="VMK58" s="35"/>
      <c r="VMO58" s="35"/>
      <c r="VMP58" s="35"/>
      <c r="VMQ58" s="35"/>
      <c r="VMR58" s="35"/>
      <c r="VMS58" s="35"/>
      <c r="VMW58" s="35"/>
      <c r="VMX58" s="35"/>
      <c r="VMY58" s="35"/>
      <c r="VMZ58" s="35"/>
      <c r="VNA58" s="35"/>
      <c r="VNE58" s="35"/>
      <c r="VNF58" s="35"/>
      <c r="VNG58" s="35"/>
      <c r="VNH58" s="35"/>
      <c r="VNI58" s="35"/>
      <c r="VNM58" s="35"/>
      <c r="VNN58" s="35"/>
      <c r="VNO58" s="35"/>
      <c r="VNP58" s="35"/>
      <c r="VNQ58" s="35"/>
      <c r="VNU58" s="35"/>
      <c r="VNV58" s="35"/>
      <c r="VNW58" s="35"/>
      <c r="VNX58" s="35"/>
      <c r="VNY58" s="35"/>
      <c r="VOC58" s="35"/>
      <c r="VOD58" s="35"/>
      <c r="VOE58" s="35"/>
      <c r="VOF58" s="35"/>
      <c r="VOG58" s="35"/>
      <c r="VOK58" s="35"/>
      <c r="VOL58" s="35"/>
      <c r="VOM58" s="35"/>
      <c r="VON58" s="35"/>
      <c r="VOO58" s="35"/>
      <c r="VOS58" s="35"/>
      <c r="VOT58" s="35"/>
      <c r="VOU58" s="35"/>
      <c r="VOV58" s="35"/>
      <c r="VOW58" s="35"/>
      <c r="VPA58" s="35"/>
      <c r="VPB58" s="35"/>
      <c r="VPC58" s="35"/>
      <c r="VPD58" s="35"/>
      <c r="VPE58" s="35"/>
      <c r="VPI58" s="35"/>
      <c r="VPJ58" s="35"/>
      <c r="VPK58" s="35"/>
      <c r="VPL58" s="35"/>
      <c r="VPM58" s="35"/>
      <c r="VPQ58" s="35"/>
      <c r="VPR58" s="35"/>
      <c r="VPS58" s="35"/>
      <c r="VPT58" s="35"/>
      <c r="VPU58" s="35"/>
      <c r="VPY58" s="35"/>
      <c r="VPZ58" s="35"/>
      <c r="VQA58" s="35"/>
      <c r="VQB58" s="35"/>
      <c r="VQC58" s="35"/>
      <c r="VQG58" s="35"/>
      <c r="VQH58" s="35"/>
      <c r="VQI58" s="35"/>
      <c r="VQJ58" s="35"/>
      <c r="VQK58" s="35"/>
      <c r="VQO58" s="35"/>
      <c r="VQP58" s="35"/>
      <c r="VQQ58" s="35"/>
      <c r="VQR58" s="35"/>
      <c r="VQS58" s="35"/>
      <c r="VQW58" s="35"/>
      <c r="VQX58" s="35"/>
      <c r="VQY58" s="35"/>
      <c r="VQZ58" s="35"/>
      <c r="VRA58" s="35"/>
      <c r="VRE58" s="35"/>
      <c r="VRF58" s="35"/>
      <c r="VRG58" s="35"/>
      <c r="VRH58" s="35"/>
      <c r="VRI58" s="35"/>
      <c r="VRM58" s="35"/>
      <c r="VRN58" s="35"/>
      <c r="VRO58" s="35"/>
      <c r="VRP58" s="35"/>
      <c r="VRQ58" s="35"/>
      <c r="VRU58" s="35"/>
      <c r="VRV58" s="35"/>
      <c r="VRW58" s="35"/>
      <c r="VRX58" s="35"/>
      <c r="VRY58" s="35"/>
      <c r="VSC58" s="35"/>
      <c r="VSD58" s="35"/>
      <c r="VSE58" s="35"/>
      <c r="VSF58" s="35"/>
      <c r="VSG58" s="35"/>
      <c r="VSK58" s="35"/>
      <c r="VSL58" s="35"/>
      <c r="VSM58" s="35"/>
      <c r="VSN58" s="35"/>
      <c r="VSO58" s="35"/>
      <c r="VSS58" s="35"/>
      <c r="VST58" s="35"/>
      <c r="VSU58" s="35"/>
      <c r="VSV58" s="35"/>
      <c r="VSW58" s="35"/>
      <c r="VTA58" s="35"/>
      <c r="VTB58" s="35"/>
      <c r="VTC58" s="35"/>
      <c r="VTD58" s="35"/>
      <c r="VTE58" s="35"/>
      <c r="VTI58" s="35"/>
      <c r="VTJ58" s="35"/>
      <c r="VTK58" s="35"/>
      <c r="VTL58" s="35"/>
      <c r="VTM58" s="35"/>
      <c r="VTQ58" s="35"/>
      <c r="VTR58" s="35"/>
      <c r="VTS58" s="35"/>
      <c r="VTT58" s="35"/>
      <c r="VTU58" s="35"/>
      <c r="VTY58" s="35"/>
      <c r="VTZ58" s="35"/>
      <c r="VUA58" s="35"/>
      <c r="VUB58" s="35"/>
      <c r="VUC58" s="35"/>
      <c r="VUG58" s="35"/>
      <c r="VUH58" s="35"/>
      <c r="VUI58" s="35"/>
      <c r="VUJ58" s="35"/>
      <c r="VUK58" s="35"/>
      <c r="VUO58" s="35"/>
      <c r="VUP58" s="35"/>
      <c r="VUQ58" s="35"/>
      <c r="VUR58" s="35"/>
      <c r="VUS58" s="35"/>
      <c r="VUW58" s="35"/>
      <c r="VUX58" s="35"/>
      <c r="VUY58" s="35"/>
      <c r="VUZ58" s="35"/>
      <c r="VVA58" s="35"/>
      <c r="VVE58" s="35"/>
      <c r="VVF58" s="35"/>
      <c r="VVG58" s="35"/>
      <c r="VVH58" s="35"/>
      <c r="VVI58" s="35"/>
      <c r="VVM58" s="35"/>
      <c r="VVN58" s="35"/>
      <c r="VVO58" s="35"/>
      <c r="VVP58" s="35"/>
      <c r="VVQ58" s="35"/>
      <c r="VVU58" s="35"/>
      <c r="VVV58" s="35"/>
      <c r="VVW58" s="35"/>
      <c r="VVX58" s="35"/>
      <c r="VVY58" s="35"/>
      <c r="VWC58" s="35"/>
      <c r="VWD58" s="35"/>
      <c r="VWE58" s="35"/>
      <c r="VWF58" s="35"/>
      <c r="VWG58" s="35"/>
      <c r="VWK58" s="35"/>
      <c r="VWL58" s="35"/>
      <c r="VWM58" s="35"/>
      <c r="VWN58" s="35"/>
      <c r="VWO58" s="35"/>
      <c r="VWS58" s="35"/>
      <c r="VWT58" s="35"/>
      <c r="VWU58" s="35"/>
      <c r="VWV58" s="35"/>
      <c r="VWW58" s="35"/>
      <c r="VXA58" s="35"/>
      <c r="VXB58" s="35"/>
      <c r="VXC58" s="35"/>
      <c r="VXD58" s="35"/>
      <c r="VXE58" s="35"/>
      <c r="VXI58" s="35"/>
      <c r="VXJ58" s="35"/>
      <c r="VXK58" s="35"/>
      <c r="VXL58" s="35"/>
      <c r="VXM58" s="35"/>
      <c r="VXQ58" s="35"/>
      <c r="VXR58" s="35"/>
      <c r="VXS58" s="35"/>
      <c r="VXT58" s="35"/>
      <c r="VXU58" s="35"/>
      <c r="VXY58" s="35"/>
      <c r="VXZ58" s="35"/>
      <c r="VYA58" s="35"/>
      <c r="VYB58" s="35"/>
      <c r="VYC58" s="35"/>
      <c r="VYG58" s="35"/>
      <c r="VYH58" s="35"/>
      <c r="VYI58" s="35"/>
      <c r="VYJ58" s="35"/>
      <c r="VYK58" s="35"/>
      <c r="VYO58" s="35"/>
      <c r="VYP58" s="35"/>
      <c r="VYQ58" s="35"/>
      <c r="VYR58" s="35"/>
      <c r="VYS58" s="35"/>
      <c r="VYW58" s="35"/>
      <c r="VYX58" s="35"/>
      <c r="VYY58" s="35"/>
      <c r="VYZ58" s="35"/>
      <c r="VZA58" s="35"/>
      <c r="VZE58" s="35"/>
      <c r="VZF58" s="35"/>
      <c r="VZG58" s="35"/>
      <c r="VZH58" s="35"/>
      <c r="VZI58" s="35"/>
      <c r="VZM58" s="35"/>
      <c r="VZN58" s="35"/>
      <c r="VZO58" s="35"/>
      <c r="VZP58" s="35"/>
      <c r="VZQ58" s="35"/>
      <c r="VZU58" s="35"/>
      <c r="VZV58" s="35"/>
      <c r="VZW58" s="35"/>
      <c r="VZX58" s="35"/>
      <c r="VZY58" s="35"/>
      <c r="WAC58" s="35"/>
      <c r="WAD58" s="35"/>
      <c r="WAE58" s="35"/>
      <c r="WAF58" s="35"/>
      <c r="WAG58" s="35"/>
      <c r="WAK58" s="35"/>
      <c r="WAL58" s="35"/>
      <c r="WAM58" s="35"/>
      <c r="WAN58" s="35"/>
      <c r="WAO58" s="35"/>
      <c r="WAS58" s="35"/>
      <c r="WAT58" s="35"/>
      <c r="WAU58" s="35"/>
      <c r="WAV58" s="35"/>
      <c r="WAW58" s="35"/>
      <c r="WBA58" s="35"/>
      <c r="WBB58" s="35"/>
      <c r="WBC58" s="35"/>
      <c r="WBD58" s="35"/>
      <c r="WBE58" s="35"/>
      <c r="WBI58" s="35"/>
      <c r="WBJ58" s="35"/>
      <c r="WBK58" s="35"/>
      <c r="WBL58" s="35"/>
      <c r="WBM58" s="35"/>
      <c r="WBQ58" s="35"/>
      <c r="WBR58" s="35"/>
      <c r="WBS58" s="35"/>
      <c r="WBT58" s="35"/>
      <c r="WBU58" s="35"/>
      <c r="WBY58" s="35"/>
      <c r="WBZ58" s="35"/>
      <c r="WCA58" s="35"/>
      <c r="WCB58" s="35"/>
      <c r="WCC58" s="35"/>
      <c r="WCG58" s="35"/>
      <c r="WCH58" s="35"/>
      <c r="WCI58" s="35"/>
      <c r="WCJ58" s="35"/>
      <c r="WCK58" s="35"/>
      <c r="WCO58" s="35"/>
      <c r="WCP58" s="35"/>
      <c r="WCQ58" s="35"/>
      <c r="WCR58" s="35"/>
      <c r="WCS58" s="35"/>
      <c r="WCW58" s="35"/>
      <c r="WCX58" s="35"/>
      <c r="WCY58" s="35"/>
      <c r="WCZ58" s="35"/>
      <c r="WDA58" s="35"/>
      <c r="WDE58" s="35"/>
      <c r="WDF58" s="35"/>
      <c r="WDG58" s="35"/>
      <c r="WDH58" s="35"/>
      <c r="WDI58" s="35"/>
      <c r="WDM58" s="35"/>
      <c r="WDN58" s="35"/>
      <c r="WDO58" s="35"/>
      <c r="WDP58" s="35"/>
      <c r="WDQ58" s="35"/>
      <c r="WDU58" s="35"/>
      <c r="WDV58" s="35"/>
      <c r="WDW58" s="35"/>
      <c r="WDX58" s="35"/>
      <c r="WDY58" s="35"/>
      <c r="WEC58" s="35"/>
      <c r="WED58" s="35"/>
      <c r="WEE58" s="35"/>
      <c r="WEF58" s="35"/>
      <c r="WEG58" s="35"/>
      <c r="WEK58" s="35"/>
      <c r="WEL58" s="35"/>
      <c r="WEM58" s="35"/>
      <c r="WEN58" s="35"/>
      <c r="WEO58" s="35"/>
      <c r="WES58" s="35"/>
      <c r="WET58" s="35"/>
      <c r="WEU58" s="35"/>
      <c r="WEV58" s="35"/>
      <c r="WEW58" s="35"/>
      <c r="WFA58" s="35"/>
      <c r="WFB58" s="35"/>
      <c r="WFC58" s="35"/>
      <c r="WFD58" s="35"/>
      <c r="WFE58" s="35"/>
      <c r="WFI58" s="35"/>
      <c r="WFJ58" s="35"/>
      <c r="WFK58" s="35"/>
      <c r="WFL58" s="35"/>
      <c r="WFM58" s="35"/>
      <c r="WFQ58" s="35"/>
      <c r="WFR58" s="35"/>
      <c r="WFS58" s="35"/>
      <c r="WFT58" s="35"/>
      <c r="WFU58" s="35"/>
      <c r="WFY58" s="35"/>
      <c r="WFZ58" s="35"/>
      <c r="WGA58" s="35"/>
      <c r="WGB58" s="35"/>
      <c r="WGC58" s="35"/>
      <c r="WGG58" s="35"/>
      <c r="WGH58" s="35"/>
      <c r="WGI58" s="35"/>
      <c r="WGJ58" s="35"/>
      <c r="WGK58" s="35"/>
      <c r="WGO58" s="35"/>
      <c r="WGP58" s="35"/>
      <c r="WGQ58" s="35"/>
      <c r="WGR58" s="35"/>
      <c r="WGS58" s="35"/>
      <c r="WGW58" s="35"/>
      <c r="WGX58" s="35"/>
      <c r="WGY58" s="35"/>
      <c r="WGZ58" s="35"/>
      <c r="WHA58" s="35"/>
      <c r="WHE58" s="35"/>
      <c r="WHF58" s="35"/>
      <c r="WHG58" s="35"/>
      <c r="WHH58" s="35"/>
      <c r="WHI58" s="35"/>
      <c r="WHM58" s="35"/>
      <c r="WHN58" s="35"/>
      <c r="WHO58" s="35"/>
      <c r="WHP58" s="35"/>
      <c r="WHQ58" s="35"/>
      <c r="WHU58" s="35"/>
      <c r="WHV58" s="35"/>
      <c r="WHW58" s="35"/>
      <c r="WHX58" s="35"/>
      <c r="WHY58" s="35"/>
      <c r="WIC58" s="35"/>
      <c r="WID58" s="35"/>
      <c r="WIE58" s="35"/>
      <c r="WIF58" s="35"/>
      <c r="WIG58" s="35"/>
      <c r="WIK58" s="35"/>
      <c r="WIL58" s="35"/>
      <c r="WIM58" s="35"/>
      <c r="WIN58" s="35"/>
      <c r="WIO58" s="35"/>
      <c r="WIS58" s="35"/>
      <c r="WIT58" s="35"/>
      <c r="WIU58" s="35"/>
      <c r="WIV58" s="35"/>
      <c r="WIW58" s="35"/>
      <c r="WJA58" s="35"/>
      <c r="WJB58" s="35"/>
      <c r="WJC58" s="35"/>
      <c r="WJD58" s="35"/>
      <c r="WJE58" s="35"/>
      <c r="WJI58" s="35"/>
      <c r="WJJ58" s="35"/>
      <c r="WJK58" s="35"/>
      <c r="WJL58" s="35"/>
      <c r="WJM58" s="35"/>
      <c r="WJQ58" s="35"/>
      <c r="WJR58" s="35"/>
      <c r="WJS58" s="35"/>
      <c r="WJT58" s="35"/>
      <c r="WJU58" s="35"/>
      <c r="WJY58" s="35"/>
      <c r="WJZ58" s="35"/>
      <c r="WKA58" s="35"/>
      <c r="WKB58" s="35"/>
      <c r="WKC58" s="35"/>
      <c r="WKG58" s="35"/>
      <c r="WKH58" s="35"/>
      <c r="WKI58" s="35"/>
      <c r="WKJ58" s="35"/>
      <c r="WKK58" s="35"/>
      <c r="WKO58" s="35"/>
      <c r="WKP58" s="35"/>
      <c r="WKQ58" s="35"/>
      <c r="WKR58" s="35"/>
      <c r="WKS58" s="35"/>
      <c r="WKW58" s="35"/>
      <c r="WKX58" s="35"/>
      <c r="WKY58" s="35"/>
      <c r="WKZ58" s="35"/>
      <c r="WLA58" s="35"/>
      <c r="WLE58" s="35"/>
      <c r="WLF58" s="35"/>
      <c r="WLG58" s="35"/>
      <c r="WLH58" s="35"/>
      <c r="WLI58" s="35"/>
      <c r="WLM58" s="35"/>
      <c r="WLN58" s="35"/>
      <c r="WLO58" s="35"/>
      <c r="WLP58" s="35"/>
      <c r="WLQ58" s="35"/>
      <c r="WLU58" s="35"/>
      <c r="WLV58" s="35"/>
      <c r="WLW58" s="35"/>
      <c r="WLX58" s="35"/>
      <c r="WLY58" s="35"/>
      <c r="WMC58" s="35"/>
      <c r="WMD58" s="35"/>
      <c r="WME58" s="35"/>
      <c r="WMF58" s="35"/>
      <c r="WMG58" s="35"/>
      <c r="WMK58" s="35"/>
      <c r="WML58" s="35"/>
      <c r="WMM58" s="35"/>
      <c r="WMN58" s="35"/>
      <c r="WMO58" s="35"/>
      <c r="WMS58" s="35"/>
      <c r="WMT58" s="35"/>
      <c r="WMU58" s="35"/>
      <c r="WMV58" s="35"/>
      <c r="WMW58" s="35"/>
      <c r="WNA58" s="35"/>
      <c r="WNB58" s="35"/>
      <c r="WNC58" s="35"/>
      <c r="WND58" s="35"/>
      <c r="WNE58" s="35"/>
      <c r="WNI58" s="35"/>
      <c r="WNJ58" s="35"/>
      <c r="WNK58" s="35"/>
      <c r="WNL58" s="35"/>
      <c r="WNM58" s="35"/>
      <c r="WNQ58" s="35"/>
      <c r="WNR58" s="35"/>
      <c r="WNS58" s="35"/>
      <c r="WNT58" s="35"/>
      <c r="WNU58" s="35"/>
      <c r="WNY58" s="35"/>
      <c r="WNZ58" s="35"/>
      <c r="WOA58" s="35"/>
      <c r="WOB58" s="35"/>
      <c r="WOC58" s="35"/>
      <c r="WOG58" s="35"/>
      <c r="WOH58" s="35"/>
      <c r="WOI58" s="35"/>
      <c r="WOJ58" s="35"/>
      <c r="WOK58" s="35"/>
      <c r="WOO58" s="35"/>
      <c r="WOP58" s="35"/>
      <c r="WOQ58" s="35"/>
      <c r="WOR58" s="35"/>
      <c r="WOS58" s="35"/>
      <c r="WOW58" s="35"/>
      <c r="WOX58" s="35"/>
      <c r="WOY58" s="35"/>
      <c r="WOZ58" s="35"/>
      <c r="WPA58" s="35"/>
      <c r="WPE58" s="35"/>
      <c r="WPF58" s="35"/>
      <c r="WPG58" s="35"/>
      <c r="WPH58" s="35"/>
      <c r="WPI58" s="35"/>
      <c r="WPM58" s="35"/>
      <c r="WPN58" s="35"/>
      <c r="WPO58" s="35"/>
      <c r="WPP58" s="35"/>
      <c r="WPQ58" s="35"/>
      <c r="WPU58" s="35"/>
      <c r="WPV58" s="35"/>
      <c r="WPW58" s="35"/>
      <c r="WPX58" s="35"/>
      <c r="WPY58" s="35"/>
      <c r="WQC58" s="35"/>
      <c r="WQD58" s="35"/>
      <c r="WQE58" s="35"/>
      <c r="WQF58" s="35"/>
      <c r="WQG58" s="35"/>
      <c r="WQK58" s="35"/>
      <c r="WQL58" s="35"/>
      <c r="WQM58" s="35"/>
      <c r="WQN58" s="35"/>
      <c r="WQO58" s="35"/>
      <c r="WQS58" s="35"/>
      <c r="WQT58" s="35"/>
      <c r="WQU58" s="35"/>
      <c r="WQV58" s="35"/>
      <c r="WQW58" s="35"/>
      <c r="WRA58" s="35"/>
      <c r="WRB58" s="35"/>
      <c r="WRC58" s="35"/>
      <c r="WRD58" s="35"/>
      <c r="WRE58" s="35"/>
      <c r="WRI58" s="35"/>
      <c r="WRJ58" s="35"/>
      <c r="WRK58" s="35"/>
      <c r="WRL58" s="35"/>
      <c r="WRM58" s="35"/>
      <c r="WRQ58" s="35"/>
      <c r="WRR58" s="35"/>
      <c r="WRS58" s="35"/>
      <c r="WRT58" s="35"/>
      <c r="WRU58" s="35"/>
      <c r="WRY58" s="35"/>
      <c r="WRZ58" s="35"/>
      <c r="WSA58" s="35"/>
      <c r="WSB58" s="35"/>
      <c r="WSC58" s="35"/>
      <c r="WSG58" s="35"/>
      <c r="WSH58" s="35"/>
      <c r="WSI58" s="35"/>
      <c r="WSJ58" s="35"/>
      <c r="WSK58" s="35"/>
      <c r="WSO58" s="35"/>
      <c r="WSP58" s="35"/>
      <c r="WSQ58" s="35"/>
      <c r="WSR58" s="35"/>
      <c r="WSS58" s="35"/>
      <c r="WSW58" s="35"/>
      <c r="WSX58" s="35"/>
      <c r="WSY58" s="35"/>
      <c r="WSZ58" s="35"/>
      <c r="WTA58" s="35"/>
      <c r="WTE58" s="35"/>
      <c r="WTF58" s="35"/>
      <c r="WTG58" s="35"/>
      <c r="WTH58" s="35"/>
      <c r="WTI58" s="35"/>
      <c r="WTM58" s="35"/>
      <c r="WTN58" s="35"/>
      <c r="WTO58" s="35"/>
      <c r="WTP58" s="35"/>
      <c r="WTQ58" s="35"/>
      <c r="WTU58" s="35"/>
      <c r="WTV58" s="35"/>
      <c r="WTW58" s="35"/>
      <c r="WTX58" s="35"/>
      <c r="WTY58" s="35"/>
      <c r="WUC58" s="35"/>
      <c r="WUD58" s="35"/>
      <c r="WUE58" s="35"/>
      <c r="WUF58" s="35"/>
      <c r="WUG58" s="35"/>
      <c r="WUK58" s="35"/>
      <c r="WUL58" s="35"/>
      <c r="WUM58" s="35"/>
      <c r="WUN58" s="35"/>
      <c r="WUO58" s="35"/>
      <c r="WUS58" s="35"/>
      <c r="WUT58" s="35"/>
      <c r="WUU58" s="35"/>
      <c r="WUV58" s="35"/>
      <c r="WUW58" s="35"/>
      <c r="WVA58" s="35"/>
      <c r="WVB58" s="35"/>
      <c r="WVC58" s="35"/>
      <c r="WVD58" s="35"/>
      <c r="WVE58" s="35"/>
      <c r="WVI58" s="35"/>
      <c r="WVJ58" s="35"/>
      <c r="WVK58" s="35"/>
      <c r="WVL58" s="35"/>
      <c r="WVM58" s="35"/>
      <c r="WVQ58" s="35"/>
      <c r="WVR58" s="35"/>
      <c r="WVS58" s="35"/>
      <c r="WVT58" s="35"/>
      <c r="WVU58" s="35"/>
      <c r="WVY58" s="35"/>
      <c r="WVZ58" s="35"/>
      <c r="WWA58" s="35"/>
      <c r="WWB58" s="35"/>
      <c r="WWC58" s="35"/>
      <c r="WWG58" s="35"/>
      <c r="WWH58" s="35"/>
      <c r="WWI58" s="35"/>
      <c r="WWJ58" s="35"/>
      <c r="WWK58" s="35"/>
      <c r="WWO58" s="35"/>
      <c r="WWP58" s="35"/>
      <c r="WWQ58" s="35"/>
      <c r="WWR58" s="35"/>
      <c r="WWS58" s="35"/>
      <c r="WWW58" s="35"/>
      <c r="WWX58" s="35"/>
      <c r="WWY58" s="35"/>
      <c r="WWZ58" s="35"/>
      <c r="WXA58" s="35"/>
      <c r="WXE58" s="35"/>
      <c r="WXF58" s="35"/>
      <c r="WXG58" s="35"/>
      <c r="WXH58" s="35"/>
      <c r="WXI58" s="35"/>
      <c r="WXM58" s="35"/>
      <c r="WXN58" s="35"/>
      <c r="WXO58" s="35"/>
      <c r="WXP58" s="35"/>
      <c r="WXQ58" s="35"/>
      <c r="WXU58" s="35"/>
      <c r="WXV58" s="35"/>
      <c r="WXW58" s="35"/>
      <c r="WXX58" s="35"/>
      <c r="WXY58" s="35"/>
      <c r="WYC58" s="35"/>
      <c r="WYD58" s="35"/>
      <c r="WYE58" s="35"/>
      <c r="WYF58" s="35"/>
      <c r="WYG58" s="35"/>
      <c r="WYK58" s="35"/>
      <c r="WYL58" s="35"/>
      <c r="WYM58" s="35"/>
      <c r="WYN58" s="35"/>
      <c r="WYO58" s="35"/>
      <c r="WYS58" s="35"/>
      <c r="WYT58" s="35"/>
      <c r="WYU58" s="35"/>
      <c r="WYV58" s="35"/>
      <c r="WYW58" s="35"/>
      <c r="WZA58" s="35"/>
      <c r="WZB58" s="35"/>
      <c r="WZC58" s="35"/>
      <c r="WZD58" s="35"/>
      <c r="WZE58" s="35"/>
      <c r="WZI58" s="35"/>
      <c r="WZJ58" s="35"/>
      <c r="WZK58" s="35"/>
      <c r="WZL58" s="35"/>
      <c r="WZM58" s="35"/>
      <c r="WZQ58" s="35"/>
      <c r="WZR58" s="35"/>
      <c r="WZS58" s="35"/>
      <c r="WZT58" s="35"/>
      <c r="WZU58" s="35"/>
      <c r="WZY58" s="35"/>
      <c r="WZZ58" s="35"/>
      <c r="XAA58" s="35"/>
      <c r="XAB58" s="35"/>
      <c r="XAC58" s="35"/>
      <c r="XAG58" s="35"/>
      <c r="XAH58" s="35"/>
      <c r="XAI58" s="35"/>
      <c r="XAJ58" s="35"/>
      <c r="XAK58" s="35"/>
      <c r="XAO58" s="35"/>
      <c r="XAP58" s="35"/>
      <c r="XAQ58" s="35"/>
      <c r="XAR58" s="35"/>
      <c r="XAS58" s="35"/>
      <c r="XAW58" s="35"/>
      <c r="XAX58" s="35"/>
      <c r="XAY58" s="35"/>
      <c r="XAZ58" s="35"/>
      <c r="XBA58" s="35"/>
      <c r="XBE58" s="35"/>
      <c r="XBF58" s="35"/>
      <c r="XBG58" s="35"/>
      <c r="XBH58" s="35"/>
      <c r="XBI58" s="35"/>
      <c r="XBM58" s="35"/>
      <c r="XBN58" s="35"/>
      <c r="XBO58" s="35"/>
      <c r="XBP58" s="35"/>
      <c r="XBQ58" s="35"/>
      <c r="XBU58" s="35"/>
      <c r="XBV58" s="35"/>
      <c r="XBW58" s="35"/>
      <c r="XBX58" s="35"/>
      <c r="XBY58" s="35"/>
      <c r="XCC58" s="35"/>
      <c r="XCD58" s="35"/>
      <c r="XCE58" s="35"/>
      <c r="XCF58" s="35"/>
      <c r="XCG58" s="35"/>
      <c r="XCK58" s="35"/>
      <c r="XCL58" s="35"/>
      <c r="XCM58" s="35"/>
      <c r="XCN58" s="35"/>
      <c r="XCO58" s="35"/>
      <c r="XCS58" s="35"/>
      <c r="XCT58" s="35"/>
      <c r="XCU58" s="35"/>
      <c r="XCV58" s="35"/>
      <c r="XCW58" s="35"/>
      <c r="XDA58" s="35"/>
      <c r="XDB58" s="35"/>
      <c r="XDC58" s="35"/>
      <c r="XDD58" s="35"/>
      <c r="XDE58" s="35"/>
      <c r="XDI58" s="35"/>
      <c r="XDJ58" s="35"/>
      <c r="XDK58" s="35"/>
      <c r="XDL58" s="35"/>
      <c r="XDM58" s="35"/>
      <c r="XDQ58" s="35"/>
      <c r="XDR58" s="35"/>
      <c r="XDS58" s="35"/>
      <c r="XDT58" s="35"/>
      <c r="XDU58" s="35"/>
      <c r="XDY58" s="35"/>
      <c r="XDZ58" s="35"/>
      <c r="XEA58" s="35"/>
      <c r="XEB58" s="35"/>
      <c r="XEC58" s="35"/>
      <c r="XEG58" s="35"/>
      <c r="XEH58" s="35"/>
      <c r="XEI58" s="35"/>
      <c r="XEJ58" s="35"/>
      <c r="XEK58" s="35"/>
      <c r="XEO58" s="35"/>
      <c r="XEP58" s="35"/>
      <c r="XEQ58" s="35"/>
      <c r="XER58" s="35"/>
      <c r="XES58" s="35"/>
      <c r="XEW58" s="35"/>
      <c r="XEX58" s="35"/>
      <c r="XEY58" s="35"/>
      <c r="XEZ58" s="35"/>
      <c r="XFA58" s="35"/>
    </row>
    <row r="59" spans="1:1021 1025:2045 2049:3069 3073:4093 4097:5117 5121:6141 6145:7165 7169:8189 8193:9213 9217:10237 10241:11261 11265:12285 12289:13309 13313:14333 14337:15357 15361:16381" ht="28.5" customHeight="1" x14ac:dyDescent="0.25">
      <c r="A59" s="151" t="s">
        <v>232</v>
      </c>
      <c r="B59" s="151"/>
      <c r="C59" s="151"/>
      <c r="D59" s="151"/>
      <c r="E59" s="151"/>
      <c r="F59" s="151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Y59" s="35"/>
      <c r="Z59" s="35"/>
      <c r="AA59" s="35"/>
      <c r="AB59" s="35"/>
      <c r="AC59" s="35"/>
      <c r="AG59" s="35"/>
      <c r="AH59" s="35"/>
      <c r="AI59" s="35"/>
      <c r="AJ59" s="35"/>
      <c r="AK59" s="35"/>
      <c r="AO59" s="35"/>
      <c r="AP59" s="35"/>
      <c r="AQ59" s="35"/>
      <c r="AR59" s="35"/>
      <c r="AS59" s="35"/>
      <c r="AW59" s="35"/>
      <c r="AX59" s="35"/>
      <c r="AY59" s="35"/>
      <c r="AZ59" s="35"/>
      <c r="BA59" s="35"/>
      <c r="BE59" s="35"/>
      <c r="BF59" s="35"/>
      <c r="BG59" s="35"/>
      <c r="BH59" s="35"/>
      <c r="BI59" s="35"/>
      <c r="BM59" s="35"/>
      <c r="BN59" s="35"/>
      <c r="BO59" s="35"/>
      <c r="BP59" s="35"/>
      <c r="BQ59" s="35"/>
      <c r="BU59" s="35"/>
      <c r="BV59" s="35"/>
      <c r="BW59" s="35"/>
      <c r="BX59" s="35"/>
      <c r="BY59" s="35"/>
      <c r="CC59" s="35"/>
      <c r="CD59" s="35"/>
      <c r="CE59" s="35"/>
      <c r="CF59" s="35"/>
      <c r="CG59" s="35"/>
      <c r="CK59" s="35"/>
      <c r="CL59" s="35"/>
      <c r="CM59" s="35"/>
      <c r="CN59" s="35"/>
      <c r="CO59" s="35"/>
      <c r="CS59" s="35"/>
      <c r="CT59" s="35"/>
      <c r="CU59" s="35"/>
      <c r="CV59" s="35"/>
      <c r="CW59" s="35"/>
      <c r="DA59" s="35"/>
      <c r="DB59" s="35"/>
      <c r="DC59" s="35"/>
      <c r="DD59" s="35"/>
      <c r="DE59" s="35"/>
      <c r="DI59" s="35"/>
      <c r="DJ59" s="35"/>
      <c r="DK59" s="35"/>
      <c r="DL59" s="35"/>
      <c r="DM59" s="35"/>
      <c r="DQ59" s="35"/>
      <c r="DR59" s="35"/>
      <c r="DS59" s="35"/>
      <c r="DT59" s="35"/>
      <c r="DU59" s="35"/>
      <c r="DY59" s="35"/>
      <c r="DZ59" s="35"/>
      <c r="EA59" s="35"/>
      <c r="EB59" s="35"/>
      <c r="EC59" s="35"/>
      <c r="EG59" s="35"/>
      <c r="EH59" s="35"/>
      <c r="EI59" s="35"/>
      <c r="EJ59" s="35"/>
      <c r="EK59" s="35"/>
      <c r="EO59" s="35"/>
      <c r="EP59" s="35"/>
      <c r="EQ59" s="35"/>
      <c r="ER59" s="35"/>
      <c r="ES59" s="35"/>
      <c r="EW59" s="35"/>
      <c r="EX59" s="35"/>
      <c r="EY59" s="35"/>
      <c r="EZ59" s="35"/>
      <c r="FA59" s="35"/>
      <c r="FE59" s="35"/>
      <c r="FF59" s="35"/>
      <c r="FG59" s="35"/>
      <c r="FH59" s="35"/>
      <c r="FI59" s="35"/>
      <c r="FM59" s="35"/>
      <c r="FN59" s="35"/>
      <c r="FO59" s="35"/>
      <c r="FP59" s="35"/>
      <c r="FQ59" s="35"/>
      <c r="FU59" s="35"/>
      <c r="FV59" s="35"/>
      <c r="FW59" s="35"/>
      <c r="FX59" s="35"/>
      <c r="FY59" s="35"/>
      <c r="GC59" s="35"/>
      <c r="GD59" s="35"/>
      <c r="GE59" s="35"/>
      <c r="GF59" s="35"/>
      <c r="GG59" s="35"/>
      <c r="GK59" s="35"/>
      <c r="GL59" s="35"/>
      <c r="GM59" s="35"/>
      <c r="GN59" s="35"/>
      <c r="GO59" s="35"/>
      <c r="GS59" s="35"/>
      <c r="GT59" s="35"/>
      <c r="GU59" s="35"/>
      <c r="GV59" s="35"/>
      <c r="GW59" s="35"/>
      <c r="HA59" s="35"/>
      <c r="HB59" s="35"/>
      <c r="HC59" s="35"/>
      <c r="HD59" s="35"/>
      <c r="HE59" s="35"/>
      <c r="HI59" s="35"/>
      <c r="HJ59" s="35"/>
      <c r="HK59" s="35"/>
      <c r="HL59" s="35"/>
      <c r="HM59" s="35"/>
      <c r="HQ59" s="35"/>
      <c r="HR59" s="35"/>
      <c r="HS59" s="35"/>
      <c r="HT59" s="35"/>
      <c r="HU59" s="35"/>
      <c r="HY59" s="35"/>
      <c r="HZ59" s="35"/>
      <c r="IA59" s="35"/>
      <c r="IB59" s="35"/>
      <c r="IC59" s="35"/>
      <c r="IG59" s="35"/>
      <c r="IH59" s="35"/>
      <c r="II59" s="35"/>
      <c r="IJ59" s="35"/>
      <c r="IK59" s="35"/>
      <c r="IO59" s="35"/>
      <c r="IP59" s="35"/>
      <c r="IQ59" s="35"/>
      <c r="IR59" s="35"/>
      <c r="IS59" s="35"/>
      <c r="IW59" s="35"/>
      <c r="IX59" s="35"/>
      <c r="IY59" s="35"/>
      <c r="IZ59" s="35"/>
      <c r="JA59" s="35"/>
      <c r="JE59" s="35"/>
      <c r="JF59" s="35"/>
      <c r="JG59" s="35"/>
      <c r="JH59" s="35"/>
      <c r="JI59" s="35"/>
      <c r="JM59" s="35"/>
      <c r="JN59" s="35"/>
      <c r="JO59" s="35"/>
      <c r="JP59" s="35"/>
      <c r="JQ59" s="35"/>
      <c r="JU59" s="35"/>
      <c r="JV59" s="35"/>
      <c r="JW59" s="35"/>
      <c r="JX59" s="35"/>
      <c r="JY59" s="35"/>
      <c r="KC59" s="35"/>
      <c r="KD59" s="35"/>
      <c r="KE59" s="35"/>
      <c r="KF59" s="35"/>
      <c r="KG59" s="35"/>
      <c r="KK59" s="35"/>
      <c r="KL59" s="35"/>
      <c r="KM59" s="35"/>
      <c r="KN59" s="35"/>
      <c r="KO59" s="35"/>
      <c r="KS59" s="35"/>
      <c r="KT59" s="35"/>
      <c r="KU59" s="35"/>
      <c r="KV59" s="35"/>
      <c r="KW59" s="35"/>
      <c r="LA59" s="35"/>
      <c r="LB59" s="35"/>
      <c r="LC59" s="35"/>
      <c r="LD59" s="35"/>
      <c r="LE59" s="35"/>
      <c r="LI59" s="35"/>
      <c r="LJ59" s="35"/>
      <c r="LK59" s="35"/>
      <c r="LL59" s="35"/>
      <c r="LM59" s="35"/>
      <c r="LQ59" s="35"/>
      <c r="LR59" s="35"/>
      <c r="LS59" s="35"/>
      <c r="LT59" s="35"/>
      <c r="LU59" s="35"/>
      <c r="LY59" s="35"/>
      <c r="LZ59" s="35"/>
      <c r="MA59" s="35"/>
      <c r="MB59" s="35"/>
      <c r="MC59" s="35"/>
      <c r="MG59" s="35"/>
      <c r="MH59" s="35"/>
      <c r="MI59" s="35"/>
      <c r="MJ59" s="35"/>
      <c r="MK59" s="35"/>
      <c r="MO59" s="35"/>
      <c r="MP59" s="35"/>
      <c r="MQ59" s="35"/>
      <c r="MR59" s="35"/>
      <c r="MS59" s="35"/>
      <c r="MW59" s="35"/>
      <c r="MX59" s="35"/>
      <c r="MY59" s="35"/>
      <c r="MZ59" s="35"/>
      <c r="NA59" s="35"/>
      <c r="NE59" s="35"/>
      <c r="NF59" s="35"/>
      <c r="NG59" s="35"/>
      <c r="NH59" s="35"/>
      <c r="NI59" s="35"/>
      <c r="NM59" s="35"/>
      <c r="NN59" s="35"/>
      <c r="NO59" s="35"/>
      <c r="NP59" s="35"/>
      <c r="NQ59" s="35"/>
      <c r="NU59" s="35"/>
      <c r="NV59" s="35"/>
      <c r="NW59" s="35"/>
      <c r="NX59" s="35"/>
      <c r="NY59" s="35"/>
      <c r="OC59" s="35"/>
      <c r="OD59" s="35"/>
      <c r="OE59" s="35"/>
      <c r="OF59" s="35"/>
      <c r="OG59" s="35"/>
      <c r="OK59" s="35"/>
      <c r="OL59" s="35"/>
      <c r="OM59" s="35"/>
      <c r="ON59" s="35"/>
      <c r="OO59" s="35"/>
      <c r="OS59" s="35"/>
      <c r="OT59" s="35"/>
      <c r="OU59" s="35"/>
      <c r="OV59" s="35"/>
      <c r="OW59" s="35"/>
      <c r="PA59" s="35"/>
      <c r="PB59" s="35"/>
      <c r="PC59" s="35"/>
      <c r="PD59" s="35"/>
      <c r="PE59" s="35"/>
      <c r="PI59" s="35"/>
      <c r="PJ59" s="35"/>
      <c r="PK59" s="35"/>
      <c r="PL59" s="35"/>
      <c r="PM59" s="35"/>
      <c r="PQ59" s="35"/>
      <c r="PR59" s="35"/>
      <c r="PS59" s="35"/>
      <c r="PT59" s="35"/>
      <c r="PU59" s="35"/>
      <c r="PY59" s="35"/>
      <c r="PZ59" s="35"/>
      <c r="QA59" s="35"/>
      <c r="QB59" s="35"/>
      <c r="QC59" s="35"/>
      <c r="QG59" s="35"/>
      <c r="QH59" s="35"/>
      <c r="QI59" s="35"/>
      <c r="QJ59" s="35"/>
      <c r="QK59" s="35"/>
      <c r="QO59" s="35"/>
      <c r="QP59" s="35"/>
      <c r="QQ59" s="35"/>
      <c r="QR59" s="35"/>
      <c r="QS59" s="35"/>
      <c r="QW59" s="35"/>
      <c r="QX59" s="35"/>
      <c r="QY59" s="35"/>
      <c r="QZ59" s="35"/>
      <c r="RA59" s="35"/>
      <c r="RE59" s="35"/>
      <c r="RF59" s="35"/>
      <c r="RG59" s="35"/>
      <c r="RH59" s="35"/>
      <c r="RI59" s="35"/>
      <c r="RM59" s="35"/>
      <c r="RN59" s="35"/>
      <c r="RO59" s="35"/>
      <c r="RP59" s="35"/>
      <c r="RQ59" s="35"/>
      <c r="RU59" s="35"/>
      <c r="RV59" s="35"/>
      <c r="RW59" s="35"/>
      <c r="RX59" s="35"/>
      <c r="RY59" s="35"/>
      <c r="SC59" s="35"/>
      <c r="SD59" s="35"/>
      <c r="SE59" s="35"/>
      <c r="SF59" s="35"/>
      <c r="SG59" s="35"/>
      <c r="SK59" s="35"/>
      <c r="SL59" s="35"/>
      <c r="SM59" s="35"/>
      <c r="SN59" s="35"/>
      <c r="SO59" s="35"/>
      <c r="SS59" s="35"/>
      <c r="ST59" s="35"/>
      <c r="SU59" s="35"/>
      <c r="SV59" s="35"/>
      <c r="SW59" s="35"/>
      <c r="TA59" s="35"/>
      <c r="TB59" s="35"/>
      <c r="TC59" s="35"/>
      <c r="TD59" s="35"/>
      <c r="TE59" s="35"/>
      <c r="TI59" s="35"/>
      <c r="TJ59" s="35"/>
      <c r="TK59" s="35"/>
      <c r="TL59" s="35"/>
      <c r="TM59" s="35"/>
      <c r="TQ59" s="35"/>
      <c r="TR59" s="35"/>
      <c r="TS59" s="35"/>
      <c r="TT59" s="35"/>
      <c r="TU59" s="35"/>
      <c r="TY59" s="35"/>
      <c r="TZ59" s="35"/>
      <c r="UA59" s="35"/>
      <c r="UB59" s="35"/>
      <c r="UC59" s="35"/>
      <c r="UG59" s="35"/>
      <c r="UH59" s="35"/>
      <c r="UI59" s="35"/>
      <c r="UJ59" s="35"/>
      <c r="UK59" s="35"/>
      <c r="UO59" s="35"/>
      <c r="UP59" s="35"/>
      <c r="UQ59" s="35"/>
      <c r="UR59" s="35"/>
      <c r="US59" s="35"/>
      <c r="UW59" s="35"/>
      <c r="UX59" s="35"/>
      <c r="UY59" s="35"/>
      <c r="UZ59" s="35"/>
      <c r="VA59" s="35"/>
      <c r="VE59" s="35"/>
      <c r="VF59" s="35"/>
      <c r="VG59" s="35"/>
      <c r="VH59" s="35"/>
      <c r="VI59" s="35"/>
      <c r="VM59" s="35"/>
      <c r="VN59" s="35"/>
      <c r="VO59" s="35"/>
      <c r="VP59" s="35"/>
      <c r="VQ59" s="35"/>
      <c r="VU59" s="35"/>
      <c r="VV59" s="35"/>
      <c r="VW59" s="35"/>
      <c r="VX59" s="35"/>
      <c r="VY59" s="35"/>
      <c r="WC59" s="35"/>
      <c r="WD59" s="35"/>
      <c r="WE59" s="35"/>
      <c r="WF59" s="35"/>
      <c r="WG59" s="35"/>
      <c r="WK59" s="35"/>
      <c r="WL59" s="35"/>
      <c r="WM59" s="35"/>
      <c r="WN59" s="35"/>
      <c r="WO59" s="35"/>
      <c r="WS59" s="35"/>
      <c r="WT59" s="35"/>
      <c r="WU59" s="35"/>
      <c r="WV59" s="35"/>
      <c r="WW59" s="35"/>
      <c r="XA59" s="35"/>
      <c r="XB59" s="35"/>
      <c r="XC59" s="35"/>
      <c r="XD59" s="35"/>
      <c r="XE59" s="35"/>
      <c r="XI59" s="35"/>
      <c r="XJ59" s="35"/>
      <c r="XK59" s="35"/>
      <c r="XL59" s="35"/>
      <c r="XM59" s="35"/>
      <c r="XQ59" s="35"/>
      <c r="XR59" s="35"/>
      <c r="XS59" s="35"/>
      <c r="XT59" s="35"/>
      <c r="XU59" s="35"/>
      <c r="XY59" s="35"/>
      <c r="XZ59" s="35"/>
      <c r="YA59" s="35"/>
      <c r="YB59" s="35"/>
      <c r="YC59" s="35"/>
      <c r="YG59" s="35"/>
      <c r="YH59" s="35"/>
      <c r="YI59" s="35"/>
      <c r="YJ59" s="35"/>
      <c r="YK59" s="35"/>
      <c r="YO59" s="35"/>
      <c r="YP59" s="35"/>
      <c r="YQ59" s="35"/>
      <c r="YR59" s="35"/>
      <c r="YS59" s="35"/>
      <c r="YW59" s="35"/>
      <c r="YX59" s="35"/>
      <c r="YY59" s="35"/>
      <c r="YZ59" s="35"/>
      <c r="ZA59" s="35"/>
      <c r="ZE59" s="35"/>
      <c r="ZF59" s="35"/>
      <c r="ZG59" s="35"/>
      <c r="ZH59" s="35"/>
      <c r="ZI59" s="35"/>
      <c r="ZM59" s="35"/>
      <c r="ZN59" s="35"/>
      <c r="ZO59" s="35"/>
      <c r="ZP59" s="35"/>
      <c r="ZQ59" s="35"/>
      <c r="ZU59" s="35"/>
      <c r="ZV59" s="35"/>
      <c r="ZW59" s="35"/>
      <c r="ZX59" s="35"/>
      <c r="ZY59" s="35"/>
      <c r="AAC59" s="35"/>
      <c r="AAD59" s="35"/>
      <c r="AAE59" s="35"/>
      <c r="AAF59" s="35"/>
      <c r="AAG59" s="35"/>
      <c r="AAK59" s="35"/>
      <c r="AAL59" s="35"/>
      <c r="AAM59" s="35"/>
      <c r="AAN59" s="35"/>
      <c r="AAO59" s="35"/>
      <c r="AAS59" s="35"/>
      <c r="AAT59" s="35"/>
      <c r="AAU59" s="35"/>
      <c r="AAV59" s="35"/>
      <c r="AAW59" s="35"/>
      <c r="ABA59" s="35"/>
      <c r="ABB59" s="35"/>
      <c r="ABC59" s="35"/>
      <c r="ABD59" s="35"/>
      <c r="ABE59" s="35"/>
      <c r="ABI59" s="35"/>
      <c r="ABJ59" s="35"/>
      <c r="ABK59" s="35"/>
      <c r="ABL59" s="35"/>
      <c r="ABM59" s="35"/>
      <c r="ABQ59" s="35"/>
      <c r="ABR59" s="35"/>
      <c r="ABS59" s="35"/>
      <c r="ABT59" s="35"/>
      <c r="ABU59" s="35"/>
      <c r="ABY59" s="35"/>
      <c r="ABZ59" s="35"/>
      <c r="ACA59" s="35"/>
      <c r="ACB59" s="35"/>
      <c r="ACC59" s="35"/>
      <c r="ACG59" s="35"/>
      <c r="ACH59" s="35"/>
      <c r="ACI59" s="35"/>
      <c r="ACJ59" s="35"/>
      <c r="ACK59" s="35"/>
      <c r="ACO59" s="35"/>
      <c r="ACP59" s="35"/>
      <c r="ACQ59" s="35"/>
      <c r="ACR59" s="35"/>
      <c r="ACS59" s="35"/>
      <c r="ACW59" s="35"/>
      <c r="ACX59" s="35"/>
      <c r="ACY59" s="35"/>
      <c r="ACZ59" s="35"/>
      <c r="ADA59" s="35"/>
      <c r="ADE59" s="35"/>
      <c r="ADF59" s="35"/>
      <c r="ADG59" s="35"/>
      <c r="ADH59" s="35"/>
      <c r="ADI59" s="35"/>
      <c r="ADM59" s="35"/>
      <c r="ADN59" s="35"/>
      <c r="ADO59" s="35"/>
      <c r="ADP59" s="35"/>
      <c r="ADQ59" s="35"/>
      <c r="ADU59" s="35"/>
      <c r="ADV59" s="35"/>
      <c r="ADW59" s="35"/>
      <c r="ADX59" s="35"/>
      <c r="ADY59" s="35"/>
      <c r="AEC59" s="35"/>
      <c r="AED59" s="35"/>
      <c r="AEE59" s="35"/>
      <c r="AEF59" s="35"/>
      <c r="AEG59" s="35"/>
      <c r="AEK59" s="35"/>
      <c r="AEL59" s="35"/>
      <c r="AEM59" s="35"/>
      <c r="AEN59" s="35"/>
      <c r="AEO59" s="35"/>
      <c r="AES59" s="35"/>
      <c r="AET59" s="35"/>
      <c r="AEU59" s="35"/>
      <c r="AEV59" s="35"/>
      <c r="AEW59" s="35"/>
      <c r="AFA59" s="35"/>
      <c r="AFB59" s="35"/>
      <c r="AFC59" s="35"/>
      <c r="AFD59" s="35"/>
      <c r="AFE59" s="35"/>
      <c r="AFI59" s="35"/>
      <c r="AFJ59" s="35"/>
      <c r="AFK59" s="35"/>
      <c r="AFL59" s="35"/>
      <c r="AFM59" s="35"/>
      <c r="AFQ59" s="35"/>
      <c r="AFR59" s="35"/>
      <c r="AFS59" s="35"/>
      <c r="AFT59" s="35"/>
      <c r="AFU59" s="35"/>
      <c r="AFY59" s="35"/>
      <c r="AFZ59" s="35"/>
      <c r="AGA59" s="35"/>
      <c r="AGB59" s="35"/>
      <c r="AGC59" s="35"/>
      <c r="AGG59" s="35"/>
      <c r="AGH59" s="35"/>
      <c r="AGI59" s="35"/>
      <c r="AGJ59" s="35"/>
      <c r="AGK59" s="35"/>
      <c r="AGO59" s="35"/>
      <c r="AGP59" s="35"/>
      <c r="AGQ59" s="35"/>
      <c r="AGR59" s="35"/>
      <c r="AGS59" s="35"/>
      <c r="AGW59" s="35"/>
      <c r="AGX59" s="35"/>
      <c r="AGY59" s="35"/>
      <c r="AGZ59" s="35"/>
      <c r="AHA59" s="35"/>
      <c r="AHE59" s="35"/>
      <c r="AHF59" s="35"/>
      <c r="AHG59" s="35"/>
      <c r="AHH59" s="35"/>
      <c r="AHI59" s="35"/>
      <c r="AHM59" s="35"/>
      <c r="AHN59" s="35"/>
      <c r="AHO59" s="35"/>
      <c r="AHP59" s="35"/>
      <c r="AHQ59" s="35"/>
      <c r="AHU59" s="35"/>
      <c r="AHV59" s="35"/>
      <c r="AHW59" s="35"/>
      <c r="AHX59" s="35"/>
      <c r="AHY59" s="35"/>
      <c r="AIC59" s="35"/>
      <c r="AID59" s="35"/>
      <c r="AIE59" s="35"/>
      <c r="AIF59" s="35"/>
      <c r="AIG59" s="35"/>
      <c r="AIK59" s="35"/>
      <c r="AIL59" s="35"/>
      <c r="AIM59" s="35"/>
      <c r="AIN59" s="35"/>
      <c r="AIO59" s="35"/>
      <c r="AIS59" s="35"/>
      <c r="AIT59" s="35"/>
      <c r="AIU59" s="35"/>
      <c r="AIV59" s="35"/>
      <c r="AIW59" s="35"/>
      <c r="AJA59" s="35"/>
      <c r="AJB59" s="35"/>
      <c r="AJC59" s="35"/>
      <c r="AJD59" s="35"/>
      <c r="AJE59" s="35"/>
      <c r="AJI59" s="35"/>
      <c r="AJJ59" s="35"/>
      <c r="AJK59" s="35"/>
      <c r="AJL59" s="35"/>
      <c r="AJM59" s="35"/>
      <c r="AJQ59" s="35"/>
      <c r="AJR59" s="35"/>
      <c r="AJS59" s="35"/>
      <c r="AJT59" s="35"/>
      <c r="AJU59" s="35"/>
      <c r="AJY59" s="35"/>
      <c r="AJZ59" s="35"/>
      <c r="AKA59" s="35"/>
      <c r="AKB59" s="35"/>
      <c r="AKC59" s="35"/>
      <c r="AKG59" s="35"/>
      <c r="AKH59" s="35"/>
      <c r="AKI59" s="35"/>
      <c r="AKJ59" s="35"/>
      <c r="AKK59" s="35"/>
      <c r="AKO59" s="35"/>
      <c r="AKP59" s="35"/>
      <c r="AKQ59" s="35"/>
      <c r="AKR59" s="35"/>
      <c r="AKS59" s="35"/>
      <c r="AKW59" s="35"/>
      <c r="AKX59" s="35"/>
      <c r="AKY59" s="35"/>
      <c r="AKZ59" s="35"/>
      <c r="ALA59" s="35"/>
      <c r="ALE59" s="35"/>
      <c r="ALF59" s="35"/>
      <c r="ALG59" s="35"/>
      <c r="ALH59" s="35"/>
      <c r="ALI59" s="35"/>
      <c r="ALM59" s="35"/>
      <c r="ALN59" s="35"/>
      <c r="ALO59" s="35"/>
      <c r="ALP59" s="35"/>
      <c r="ALQ59" s="35"/>
      <c r="ALU59" s="35"/>
      <c r="ALV59" s="35"/>
      <c r="ALW59" s="35"/>
      <c r="ALX59" s="35"/>
      <c r="ALY59" s="35"/>
      <c r="AMC59" s="35"/>
      <c r="AMD59" s="35"/>
      <c r="AME59" s="35"/>
      <c r="AMF59" s="35"/>
      <c r="AMG59" s="35"/>
      <c r="AMK59" s="35"/>
      <c r="AML59" s="35"/>
      <c r="AMM59" s="35"/>
      <c r="AMN59" s="35"/>
      <c r="AMO59" s="35"/>
      <c r="AMS59" s="35"/>
      <c r="AMT59" s="35"/>
      <c r="AMU59" s="35"/>
      <c r="AMV59" s="35"/>
      <c r="AMW59" s="35"/>
      <c r="ANA59" s="35"/>
      <c r="ANB59" s="35"/>
      <c r="ANC59" s="35"/>
      <c r="AND59" s="35"/>
      <c r="ANE59" s="35"/>
      <c r="ANI59" s="35"/>
      <c r="ANJ59" s="35"/>
      <c r="ANK59" s="35"/>
      <c r="ANL59" s="35"/>
      <c r="ANM59" s="35"/>
      <c r="ANQ59" s="35"/>
      <c r="ANR59" s="35"/>
      <c r="ANS59" s="35"/>
      <c r="ANT59" s="35"/>
      <c r="ANU59" s="35"/>
      <c r="ANY59" s="35"/>
      <c r="ANZ59" s="35"/>
      <c r="AOA59" s="35"/>
      <c r="AOB59" s="35"/>
      <c r="AOC59" s="35"/>
      <c r="AOG59" s="35"/>
      <c r="AOH59" s="35"/>
      <c r="AOI59" s="35"/>
      <c r="AOJ59" s="35"/>
      <c r="AOK59" s="35"/>
      <c r="AOO59" s="35"/>
      <c r="AOP59" s="35"/>
      <c r="AOQ59" s="35"/>
      <c r="AOR59" s="35"/>
      <c r="AOS59" s="35"/>
      <c r="AOW59" s="35"/>
      <c r="AOX59" s="35"/>
      <c r="AOY59" s="35"/>
      <c r="AOZ59" s="35"/>
      <c r="APA59" s="35"/>
      <c r="APE59" s="35"/>
      <c r="APF59" s="35"/>
      <c r="APG59" s="35"/>
      <c r="APH59" s="35"/>
      <c r="API59" s="35"/>
      <c r="APM59" s="35"/>
      <c r="APN59" s="35"/>
      <c r="APO59" s="35"/>
      <c r="APP59" s="35"/>
      <c r="APQ59" s="35"/>
      <c r="APU59" s="35"/>
      <c r="APV59" s="35"/>
      <c r="APW59" s="35"/>
      <c r="APX59" s="35"/>
      <c r="APY59" s="35"/>
      <c r="AQC59" s="35"/>
      <c r="AQD59" s="35"/>
      <c r="AQE59" s="35"/>
      <c r="AQF59" s="35"/>
      <c r="AQG59" s="35"/>
      <c r="AQK59" s="35"/>
      <c r="AQL59" s="35"/>
      <c r="AQM59" s="35"/>
      <c r="AQN59" s="35"/>
      <c r="AQO59" s="35"/>
      <c r="AQS59" s="35"/>
      <c r="AQT59" s="35"/>
      <c r="AQU59" s="35"/>
      <c r="AQV59" s="35"/>
      <c r="AQW59" s="35"/>
      <c r="ARA59" s="35"/>
      <c r="ARB59" s="35"/>
      <c r="ARC59" s="35"/>
      <c r="ARD59" s="35"/>
      <c r="ARE59" s="35"/>
      <c r="ARI59" s="35"/>
      <c r="ARJ59" s="35"/>
      <c r="ARK59" s="35"/>
      <c r="ARL59" s="35"/>
      <c r="ARM59" s="35"/>
      <c r="ARQ59" s="35"/>
      <c r="ARR59" s="35"/>
      <c r="ARS59" s="35"/>
      <c r="ART59" s="35"/>
      <c r="ARU59" s="35"/>
      <c r="ARY59" s="35"/>
      <c r="ARZ59" s="35"/>
      <c r="ASA59" s="35"/>
      <c r="ASB59" s="35"/>
      <c r="ASC59" s="35"/>
      <c r="ASG59" s="35"/>
      <c r="ASH59" s="35"/>
      <c r="ASI59" s="35"/>
      <c r="ASJ59" s="35"/>
      <c r="ASK59" s="35"/>
      <c r="ASO59" s="35"/>
      <c r="ASP59" s="35"/>
      <c r="ASQ59" s="35"/>
      <c r="ASR59" s="35"/>
      <c r="ASS59" s="35"/>
      <c r="ASW59" s="35"/>
      <c r="ASX59" s="35"/>
      <c r="ASY59" s="35"/>
      <c r="ASZ59" s="35"/>
      <c r="ATA59" s="35"/>
      <c r="ATE59" s="35"/>
      <c r="ATF59" s="35"/>
      <c r="ATG59" s="35"/>
      <c r="ATH59" s="35"/>
      <c r="ATI59" s="35"/>
      <c r="ATM59" s="35"/>
      <c r="ATN59" s="35"/>
      <c r="ATO59" s="35"/>
      <c r="ATP59" s="35"/>
      <c r="ATQ59" s="35"/>
      <c r="ATU59" s="35"/>
      <c r="ATV59" s="35"/>
      <c r="ATW59" s="35"/>
      <c r="ATX59" s="35"/>
      <c r="ATY59" s="35"/>
      <c r="AUC59" s="35"/>
      <c r="AUD59" s="35"/>
      <c r="AUE59" s="35"/>
      <c r="AUF59" s="35"/>
      <c r="AUG59" s="35"/>
      <c r="AUK59" s="35"/>
      <c r="AUL59" s="35"/>
      <c r="AUM59" s="35"/>
      <c r="AUN59" s="35"/>
      <c r="AUO59" s="35"/>
      <c r="AUS59" s="35"/>
      <c r="AUT59" s="35"/>
      <c r="AUU59" s="35"/>
      <c r="AUV59" s="35"/>
      <c r="AUW59" s="35"/>
      <c r="AVA59" s="35"/>
      <c r="AVB59" s="35"/>
      <c r="AVC59" s="35"/>
      <c r="AVD59" s="35"/>
      <c r="AVE59" s="35"/>
      <c r="AVI59" s="35"/>
      <c r="AVJ59" s="35"/>
      <c r="AVK59" s="35"/>
      <c r="AVL59" s="35"/>
      <c r="AVM59" s="35"/>
      <c r="AVQ59" s="35"/>
      <c r="AVR59" s="35"/>
      <c r="AVS59" s="35"/>
      <c r="AVT59" s="35"/>
      <c r="AVU59" s="35"/>
      <c r="AVY59" s="35"/>
      <c r="AVZ59" s="35"/>
      <c r="AWA59" s="35"/>
      <c r="AWB59" s="35"/>
      <c r="AWC59" s="35"/>
      <c r="AWG59" s="35"/>
      <c r="AWH59" s="35"/>
      <c r="AWI59" s="35"/>
      <c r="AWJ59" s="35"/>
      <c r="AWK59" s="35"/>
      <c r="AWO59" s="35"/>
      <c r="AWP59" s="35"/>
      <c r="AWQ59" s="35"/>
      <c r="AWR59" s="35"/>
      <c r="AWS59" s="35"/>
      <c r="AWW59" s="35"/>
      <c r="AWX59" s="35"/>
      <c r="AWY59" s="35"/>
      <c r="AWZ59" s="35"/>
      <c r="AXA59" s="35"/>
      <c r="AXE59" s="35"/>
      <c r="AXF59" s="35"/>
      <c r="AXG59" s="35"/>
      <c r="AXH59" s="35"/>
      <c r="AXI59" s="35"/>
      <c r="AXM59" s="35"/>
      <c r="AXN59" s="35"/>
      <c r="AXO59" s="35"/>
      <c r="AXP59" s="35"/>
      <c r="AXQ59" s="35"/>
      <c r="AXU59" s="35"/>
      <c r="AXV59" s="35"/>
      <c r="AXW59" s="35"/>
      <c r="AXX59" s="35"/>
      <c r="AXY59" s="35"/>
      <c r="AYC59" s="35"/>
      <c r="AYD59" s="35"/>
      <c r="AYE59" s="35"/>
      <c r="AYF59" s="35"/>
      <c r="AYG59" s="35"/>
      <c r="AYK59" s="35"/>
      <c r="AYL59" s="35"/>
      <c r="AYM59" s="35"/>
      <c r="AYN59" s="35"/>
      <c r="AYO59" s="35"/>
      <c r="AYS59" s="35"/>
      <c r="AYT59" s="35"/>
      <c r="AYU59" s="35"/>
      <c r="AYV59" s="35"/>
      <c r="AYW59" s="35"/>
      <c r="AZA59" s="35"/>
      <c r="AZB59" s="35"/>
      <c r="AZC59" s="35"/>
      <c r="AZD59" s="35"/>
      <c r="AZE59" s="35"/>
      <c r="AZI59" s="35"/>
      <c r="AZJ59" s="35"/>
      <c r="AZK59" s="35"/>
      <c r="AZL59" s="35"/>
      <c r="AZM59" s="35"/>
      <c r="AZQ59" s="35"/>
      <c r="AZR59" s="35"/>
      <c r="AZS59" s="35"/>
      <c r="AZT59" s="35"/>
      <c r="AZU59" s="35"/>
      <c r="AZY59" s="35"/>
      <c r="AZZ59" s="35"/>
      <c r="BAA59" s="35"/>
      <c r="BAB59" s="35"/>
      <c r="BAC59" s="35"/>
      <c r="BAG59" s="35"/>
      <c r="BAH59" s="35"/>
      <c r="BAI59" s="35"/>
      <c r="BAJ59" s="35"/>
      <c r="BAK59" s="35"/>
      <c r="BAO59" s="35"/>
      <c r="BAP59" s="35"/>
      <c r="BAQ59" s="35"/>
      <c r="BAR59" s="35"/>
      <c r="BAS59" s="35"/>
      <c r="BAW59" s="35"/>
      <c r="BAX59" s="35"/>
      <c r="BAY59" s="35"/>
      <c r="BAZ59" s="35"/>
      <c r="BBA59" s="35"/>
      <c r="BBE59" s="35"/>
      <c r="BBF59" s="35"/>
      <c r="BBG59" s="35"/>
      <c r="BBH59" s="35"/>
      <c r="BBI59" s="35"/>
      <c r="BBM59" s="35"/>
      <c r="BBN59" s="35"/>
      <c r="BBO59" s="35"/>
      <c r="BBP59" s="35"/>
      <c r="BBQ59" s="35"/>
      <c r="BBU59" s="35"/>
      <c r="BBV59" s="35"/>
      <c r="BBW59" s="35"/>
      <c r="BBX59" s="35"/>
      <c r="BBY59" s="35"/>
      <c r="BCC59" s="35"/>
      <c r="BCD59" s="35"/>
      <c r="BCE59" s="35"/>
      <c r="BCF59" s="35"/>
      <c r="BCG59" s="35"/>
      <c r="BCK59" s="35"/>
      <c r="BCL59" s="35"/>
      <c r="BCM59" s="35"/>
      <c r="BCN59" s="35"/>
      <c r="BCO59" s="35"/>
      <c r="BCS59" s="35"/>
      <c r="BCT59" s="35"/>
      <c r="BCU59" s="35"/>
      <c r="BCV59" s="35"/>
      <c r="BCW59" s="35"/>
      <c r="BDA59" s="35"/>
      <c r="BDB59" s="35"/>
      <c r="BDC59" s="35"/>
      <c r="BDD59" s="35"/>
      <c r="BDE59" s="35"/>
      <c r="BDI59" s="35"/>
      <c r="BDJ59" s="35"/>
      <c r="BDK59" s="35"/>
      <c r="BDL59" s="35"/>
      <c r="BDM59" s="35"/>
      <c r="BDQ59" s="35"/>
      <c r="BDR59" s="35"/>
      <c r="BDS59" s="35"/>
      <c r="BDT59" s="35"/>
      <c r="BDU59" s="35"/>
      <c r="BDY59" s="35"/>
      <c r="BDZ59" s="35"/>
      <c r="BEA59" s="35"/>
      <c r="BEB59" s="35"/>
      <c r="BEC59" s="35"/>
      <c r="BEG59" s="35"/>
      <c r="BEH59" s="35"/>
      <c r="BEI59" s="35"/>
      <c r="BEJ59" s="35"/>
      <c r="BEK59" s="35"/>
      <c r="BEO59" s="35"/>
      <c r="BEP59" s="35"/>
      <c r="BEQ59" s="35"/>
      <c r="BER59" s="35"/>
      <c r="BES59" s="35"/>
      <c r="BEW59" s="35"/>
      <c r="BEX59" s="35"/>
      <c r="BEY59" s="35"/>
      <c r="BEZ59" s="35"/>
      <c r="BFA59" s="35"/>
      <c r="BFE59" s="35"/>
      <c r="BFF59" s="35"/>
      <c r="BFG59" s="35"/>
      <c r="BFH59" s="35"/>
      <c r="BFI59" s="35"/>
      <c r="BFM59" s="35"/>
      <c r="BFN59" s="35"/>
      <c r="BFO59" s="35"/>
      <c r="BFP59" s="35"/>
      <c r="BFQ59" s="35"/>
      <c r="BFU59" s="35"/>
      <c r="BFV59" s="35"/>
      <c r="BFW59" s="35"/>
      <c r="BFX59" s="35"/>
      <c r="BFY59" s="35"/>
      <c r="BGC59" s="35"/>
      <c r="BGD59" s="35"/>
      <c r="BGE59" s="35"/>
      <c r="BGF59" s="35"/>
      <c r="BGG59" s="35"/>
      <c r="BGK59" s="35"/>
      <c r="BGL59" s="35"/>
      <c r="BGM59" s="35"/>
      <c r="BGN59" s="35"/>
      <c r="BGO59" s="35"/>
      <c r="BGS59" s="35"/>
      <c r="BGT59" s="35"/>
      <c r="BGU59" s="35"/>
      <c r="BGV59" s="35"/>
      <c r="BGW59" s="35"/>
      <c r="BHA59" s="35"/>
      <c r="BHB59" s="35"/>
      <c r="BHC59" s="35"/>
      <c r="BHD59" s="35"/>
      <c r="BHE59" s="35"/>
      <c r="BHI59" s="35"/>
      <c r="BHJ59" s="35"/>
      <c r="BHK59" s="35"/>
      <c r="BHL59" s="35"/>
      <c r="BHM59" s="35"/>
      <c r="BHQ59" s="35"/>
      <c r="BHR59" s="35"/>
      <c r="BHS59" s="35"/>
      <c r="BHT59" s="35"/>
      <c r="BHU59" s="35"/>
      <c r="BHY59" s="35"/>
      <c r="BHZ59" s="35"/>
      <c r="BIA59" s="35"/>
      <c r="BIB59" s="35"/>
      <c r="BIC59" s="35"/>
      <c r="BIG59" s="35"/>
      <c r="BIH59" s="35"/>
      <c r="BII59" s="35"/>
      <c r="BIJ59" s="35"/>
      <c r="BIK59" s="35"/>
      <c r="BIO59" s="35"/>
      <c r="BIP59" s="35"/>
      <c r="BIQ59" s="35"/>
      <c r="BIR59" s="35"/>
      <c r="BIS59" s="35"/>
      <c r="BIW59" s="35"/>
      <c r="BIX59" s="35"/>
      <c r="BIY59" s="35"/>
      <c r="BIZ59" s="35"/>
      <c r="BJA59" s="35"/>
      <c r="BJE59" s="35"/>
      <c r="BJF59" s="35"/>
      <c r="BJG59" s="35"/>
      <c r="BJH59" s="35"/>
      <c r="BJI59" s="35"/>
      <c r="BJM59" s="35"/>
      <c r="BJN59" s="35"/>
      <c r="BJO59" s="35"/>
      <c r="BJP59" s="35"/>
      <c r="BJQ59" s="35"/>
      <c r="BJU59" s="35"/>
      <c r="BJV59" s="35"/>
      <c r="BJW59" s="35"/>
      <c r="BJX59" s="35"/>
      <c r="BJY59" s="35"/>
      <c r="BKC59" s="35"/>
      <c r="BKD59" s="35"/>
      <c r="BKE59" s="35"/>
      <c r="BKF59" s="35"/>
      <c r="BKG59" s="35"/>
      <c r="BKK59" s="35"/>
      <c r="BKL59" s="35"/>
      <c r="BKM59" s="35"/>
      <c r="BKN59" s="35"/>
      <c r="BKO59" s="35"/>
      <c r="BKS59" s="35"/>
      <c r="BKT59" s="35"/>
      <c r="BKU59" s="35"/>
      <c r="BKV59" s="35"/>
      <c r="BKW59" s="35"/>
      <c r="BLA59" s="35"/>
      <c r="BLB59" s="35"/>
      <c r="BLC59" s="35"/>
      <c r="BLD59" s="35"/>
      <c r="BLE59" s="35"/>
      <c r="BLI59" s="35"/>
      <c r="BLJ59" s="35"/>
      <c r="BLK59" s="35"/>
      <c r="BLL59" s="35"/>
      <c r="BLM59" s="35"/>
      <c r="BLQ59" s="35"/>
      <c r="BLR59" s="35"/>
      <c r="BLS59" s="35"/>
      <c r="BLT59" s="35"/>
      <c r="BLU59" s="35"/>
      <c r="BLY59" s="35"/>
      <c r="BLZ59" s="35"/>
      <c r="BMA59" s="35"/>
      <c r="BMB59" s="35"/>
      <c r="BMC59" s="35"/>
      <c r="BMG59" s="35"/>
      <c r="BMH59" s="35"/>
      <c r="BMI59" s="35"/>
      <c r="BMJ59" s="35"/>
      <c r="BMK59" s="35"/>
      <c r="BMO59" s="35"/>
      <c r="BMP59" s="35"/>
      <c r="BMQ59" s="35"/>
      <c r="BMR59" s="35"/>
      <c r="BMS59" s="35"/>
      <c r="BMW59" s="35"/>
      <c r="BMX59" s="35"/>
      <c r="BMY59" s="35"/>
      <c r="BMZ59" s="35"/>
      <c r="BNA59" s="35"/>
      <c r="BNE59" s="35"/>
      <c r="BNF59" s="35"/>
      <c r="BNG59" s="35"/>
      <c r="BNH59" s="35"/>
      <c r="BNI59" s="35"/>
      <c r="BNM59" s="35"/>
      <c r="BNN59" s="35"/>
      <c r="BNO59" s="35"/>
      <c r="BNP59" s="35"/>
      <c r="BNQ59" s="35"/>
      <c r="BNU59" s="35"/>
      <c r="BNV59" s="35"/>
      <c r="BNW59" s="35"/>
      <c r="BNX59" s="35"/>
      <c r="BNY59" s="35"/>
      <c r="BOC59" s="35"/>
      <c r="BOD59" s="35"/>
      <c r="BOE59" s="35"/>
      <c r="BOF59" s="35"/>
      <c r="BOG59" s="35"/>
      <c r="BOK59" s="35"/>
      <c r="BOL59" s="35"/>
      <c r="BOM59" s="35"/>
      <c r="BON59" s="35"/>
      <c r="BOO59" s="35"/>
      <c r="BOS59" s="35"/>
      <c r="BOT59" s="35"/>
      <c r="BOU59" s="35"/>
      <c r="BOV59" s="35"/>
      <c r="BOW59" s="35"/>
      <c r="BPA59" s="35"/>
      <c r="BPB59" s="35"/>
      <c r="BPC59" s="35"/>
      <c r="BPD59" s="35"/>
      <c r="BPE59" s="35"/>
      <c r="BPI59" s="35"/>
      <c r="BPJ59" s="35"/>
      <c r="BPK59" s="35"/>
      <c r="BPL59" s="35"/>
      <c r="BPM59" s="35"/>
      <c r="BPQ59" s="35"/>
      <c r="BPR59" s="35"/>
      <c r="BPS59" s="35"/>
      <c r="BPT59" s="35"/>
      <c r="BPU59" s="35"/>
      <c r="BPY59" s="35"/>
      <c r="BPZ59" s="35"/>
      <c r="BQA59" s="35"/>
      <c r="BQB59" s="35"/>
      <c r="BQC59" s="35"/>
      <c r="BQG59" s="35"/>
      <c r="BQH59" s="35"/>
      <c r="BQI59" s="35"/>
      <c r="BQJ59" s="35"/>
      <c r="BQK59" s="35"/>
      <c r="BQO59" s="35"/>
      <c r="BQP59" s="35"/>
      <c r="BQQ59" s="35"/>
      <c r="BQR59" s="35"/>
      <c r="BQS59" s="35"/>
      <c r="BQW59" s="35"/>
      <c r="BQX59" s="35"/>
      <c r="BQY59" s="35"/>
      <c r="BQZ59" s="35"/>
      <c r="BRA59" s="35"/>
      <c r="BRE59" s="35"/>
      <c r="BRF59" s="35"/>
      <c r="BRG59" s="35"/>
      <c r="BRH59" s="35"/>
      <c r="BRI59" s="35"/>
      <c r="BRM59" s="35"/>
      <c r="BRN59" s="35"/>
      <c r="BRO59" s="35"/>
      <c r="BRP59" s="35"/>
      <c r="BRQ59" s="35"/>
      <c r="BRU59" s="35"/>
      <c r="BRV59" s="35"/>
      <c r="BRW59" s="35"/>
      <c r="BRX59" s="35"/>
      <c r="BRY59" s="35"/>
      <c r="BSC59" s="35"/>
      <c r="BSD59" s="35"/>
      <c r="BSE59" s="35"/>
      <c r="BSF59" s="35"/>
      <c r="BSG59" s="35"/>
      <c r="BSK59" s="35"/>
      <c r="BSL59" s="35"/>
      <c r="BSM59" s="35"/>
      <c r="BSN59" s="35"/>
      <c r="BSO59" s="35"/>
      <c r="BSS59" s="35"/>
      <c r="BST59" s="35"/>
      <c r="BSU59" s="35"/>
      <c r="BSV59" s="35"/>
      <c r="BSW59" s="35"/>
      <c r="BTA59" s="35"/>
      <c r="BTB59" s="35"/>
      <c r="BTC59" s="35"/>
      <c r="BTD59" s="35"/>
      <c r="BTE59" s="35"/>
      <c r="BTI59" s="35"/>
      <c r="BTJ59" s="35"/>
      <c r="BTK59" s="35"/>
      <c r="BTL59" s="35"/>
      <c r="BTM59" s="35"/>
      <c r="BTQ59" s="35"/>
      <c r="BTR59" s="35"/>
      <c r="BTS59" s="35"/>
      <c r="BTT59" s="35"/>
      <c r="BTU59" s="35"/>
      <c r="BTY59" s="35"/>
      <c r="BTZ59" s="35"/>
      <c r="BUA59" s="35"/>
      <c r="BUB59" s="35"/>
      <c r="BUC59" s="35"/>
      <c r="BUG59" s="35"/>
      <c r="BUH59" s="35"/>
      <c r="BUI59" s="35"/>
      <c r="BUJ59" s="35"/>
      <c r="BUK59" s="35"/>
      <c r="BUO59" s="35"/>
      <c r="BUP59" s="35"/>
      <c r="BUQ59" s="35"/>
      <c r="BUR59" s="35"/>
      <c r="BUS59" s="35"/>
      <c r="BUW59" s="35"/>
      <c r="BUX59" s="35"/>
      <c r="BUY59" s="35"/>
      <c r="BUZ59" s="35"/>
      <c r="BVA59" s="35"/>
      <c r="BVE59" s="35"/>
      <c r="BVF59" s="35"/>
      <c r="BVG59" s="35"/>
      <c r="BVH59" s="35"/>
      <c r="BVI59" s="35"/>
      <c r="BVM59" s="35"/>
      <c r="BVN59" s="35"/>
      <c r="BVO59" s="35"/>
      <c r="BVP59" s="35"/>
      <c r="BVQ59" s="35"/>
      <c r="BVU59" s="35"/>
      <c r="BVV59" s="35"/>
      <c r="BVW59" s="35"/>
      <c r="BVX59" s="35"/>
      <c r="BVY59" s="35"/>
      <c r="BWC59" s="35"/>
      <c r="BWD59" s="35"/>
      <c r="BWE59" s="35"/>
      <c r="BWF59" s="35"/>
      <c r="BWG59" s="35"/>
      <c r="BWK59" s="35"/>
      <c r="BWL59" s="35"/>
      <c r="BWM59" s="35"/>
      <c r="BWN59" s="35"/>
      <c r="BWO59" s="35"/>
      <c r="BWS59" s="35"/>
      <c r="BWT59" s="35"/>
      <c r="BWU59" s="35"/>
      <c r="BWV59" s="35"/>
      <c r="BWW59" s="35"/>
      <c r="BXA59" s="35"/>
      <c r="BXB59" s="35"/>
      <c r="BXC59" s="35"/>
      <c r="BXD59" s="35"/>
      <c r="BXE59" s="35"/>
      <c r="BXI59" s="35"/>
      <c r="BXJ59" s="35"/>
      <c r="BXK59" s="35"/>
      <c r="BXL59" s="35"/>
      <c r="BXM59" s="35"/>
      <c r="BXQ59" s="35"/>
      <c r="BXR59" s="35"/>
      <c r="BXS59" s="35"/>
      <c r="BXT59" s="35"/>
      <c r="BXU59" s="35"/>
      <c r="BXY59" s="35"/>
      <c r="BXZ59" s="35"/>
      <c r="BYA59" s="35"/>
      <c r="BYB59" s="35"/>
      <c r="BYC59" s="35"/>
      <c r="BYG59" s="35"/>
      <c r="BYH59" s="35"/>
      <c r="BYI59" s="35"/>
      <c r="BYJ59" s="35"/>
      <c r="BYK59" s="35"/>
      <c r="BYO59" s="35"/>
      <c r="BYP59" s="35"/>
      <c r="BYQ59" s="35"/>
      <c r="BYR59" s="35"/>
      <c r="BYS59" s="35"/>
      <c r="BYW59" s="35"/>
      <c r="BYX59" s="35"/>
      <c r="BYY59" s="35"/>
      <c r="BYZ59" s="35"/>
      <c r="BZA59" s="35"/>
      <c r="BZE59" s="35"/>
      <c r="BZF59" s="35"/>
      <c r="BZG59" s="35"/>
      <c r="BZH59" s="35"/>
      <c r="BZI59" s="35"/>
      <c r="BZM59" s="35"/>
      <c r="BZN59" s="35"/>
      <c r="BZO59" s="35"/>
      <c r="BZP59" s="35"/>
      <c r="BZQ59" s="35"/>
      <c r="BZU59" s="35"/>
      <c r="BZV59" s="35"/>
      <c r="BZW59" s="35"/>
      <c r="BZX59" s="35"/>
      <c r="BZY59" s="35"/>
      <c r="CAC59" s="35"/>
      <c r="CAD59" s="35"/>
      <c r="CAE59" s="35"/>
      <c r="CAF59" s="35"/>
      <c r="CAG59" s="35"/>
      <c r="CAK59" s="35"/>
      <c r="CAL59" s="35"/>
      <c r="CAM59" s="35"/>
      <c r="CAN59" s="35"/>
      <c r="CAO59" s="35"/>
      <c r="CAS59" s="35"/>
      <c r="CAT59" s="35"/>
      <c r="CAU59" s="35"/>
      <c r="CAV59" s="35"/>
      <c r="CAW59" s="35"/>
      <c r="CBA59" s="35"/>
      <c r="CBB59" s="35"/>
      <c r="CBC59" s="35"/>
      <c r="CBD59" s="35"/>
      <c r="CBE59" s="35"/>
      <c r="CBI59" s="35"/>
      <c r="CBJ59" s="35"/>
      <c r="CBK59" s="35"/>
      <c r="CBL59" s="35"/>
      <c r="CBM59" s="35"/>
      <c r="CBQ59" s="35"/>
      <c r="CBR59" s="35"/>
      <c r="CBS59" s="35"/>
      <c r="CBT59" s="35"/>
      <c r="CBU59" s="35"/>
      <c r="CBY59" s="35"/>
      <c r="CBZ59" s="35"/>
      <c r="CCA59" s="35"/>
      <c r="CCB59" s="35"/>
      <c r="CCC59" s="35"/>
      <c r="CCG59" s="35"/>
      <c r="CCH59" s="35"/>
      <c r="CCI59" s="35"/>
      <c r="CCJ59" s="35"/>
      <c r="CCK59" s="35"/>
      <c r="CCO59" s="35"/>
      <c r="CCP59" s="35"/>
      <c r="CCQ59" s="35"/>
      <c r="CCR59" s="35"/>
      <c r="CCS59" s="35"/>
      <c r="CCW59" s="35"/>
      <c r="CCX59" s="35"/>
      <c r="CCY59" s="35"/>
      <c r="CCZ59" s="35"/>
      <c r="CDA59" s="35"/>
      <c r="CDE59" s="35"/>
      <c r="CDF59" s="35"/>
      <c r="CDG59" s="35"/>
      <c r="CDH59" s="35"/>
      <c r="CDI59" s="35"/>
      <c r="CDM59" s="35"/>
      <c r="CDN59" s="35"/>
      <c r="CDO59" s="35"/>
      <c r="CDP59" s="35"/>
      <c r="CDQ59" s="35"/>
      <c r="CDU59" s="35"/>
      <c r="CDV59" s="35"/>
      <c r="CDW59" s="35"/>
      <c r="CDX59" s="35"/>
      <c r="CDY59" s="35"/>
      <c r="CEC59" s="35"/>
      <c r="CED59" s="35"/>
      <c r="CEE59" s="35"/>
      <c r="CEF59" s="35"/>
      <c r="CEG59" s="35"/>
      <c r="CEK59" s="35"/>
      <c r="CEL59" s="35"/>
      <c r="CEM59" s="35"/>
      <c r="CEN59" s="35"/>
      <c r="CEO59" s="35"/>
      <c r="CES59" s="35"/>
      <c r="CET59" s="35"/>
      <c r="CEU59" s="35"/>
      <c r="CEV59" s="35"/>
      <c r="CEW59" s="35"/>
      <c r="CFA59" s="35"/>
      <c r="CFB59" s="35"/>
      <c r="CFC59" s="35"/>
      <c r="CFD59" s="35"/>
      <c r="CFE59" s="35"/>
      <c r="CFI59" s="35"/>
      <c r="CFJ59" s="35"/>
      <c r="CFK59" s="35"/>
      <c r="CFL59" s="35"/>
      <c r="CFM59" s="35"/>
      <c r="CFQ59" s="35"/>
      <c r="CFR59" s="35"/>
      <c r="CFS59" s="35"/>
      <c r="CFT59" s="35"/>
      <c r="CFU59" s="35"/>
      <c r="CFY59" s="35"/>
      <c r="CFZ59" s="35"/>
      <c r="CGA59" s="35"/>
      <c r="CGB59" s="35"/>
      <c r="CGC59" s="35"/>
      <c r="CGG59" s="35"/>
      <c r="CGH59" s="35"/>
      <c r="CGI59" s="35"/>
      <c r="CGJ59" s="35"/>
      <c r="CGK59" s="35"/>
      <c r="CGO59" s="35"/>
      <c r="CGP59" s="35"/>
      <c r="CGQ59" s="35"/>
      <c r="CGR59" s="35"/>
      <c r="CGS59" s="35"/>
      <c r="CGW59" s="35"/>
      <c r="CGX59" s="35"/>
      <c r="CGY59" s="35"/>
      <c r="CGZ59" s="35"/>
      <c r="CHA59" s="35"/>
      <c r="CHE59" s="35"/>
      <c r="CHF59" s="35"/>
      <c r="CHG59" s="35"/>
      <c r="CHH59" s="35"/>
      <c r="CHI59" s="35"/>
      <c r="CHM59" s="35"/>
      <c r="CHN59" s="35"/>
      <c r="CHO59" s="35"/>
      <c r="CHP59" s="35"/>
      <c r="CHQ59" s="35"/>
      <c r="CHU59" s="35"/>
      <c r="CHV59" s="35"/>
      <c r="CHW59" s="35"/>
      <c r="CHX59" s="35"/>
      <c r="CHY59" s="35"/>
      <c r="CIC59" s="35"/>
      <c r="CID59" s="35"/>
      <c r="CIE59" s="35"/>
      <c r="CIF59" s="35"/>
      <c r="CIG59" s="35"/>
      <c r="CIK59" s="35"/>
      <c r="CIL59" s="35"/>
      <c r="CIM59" s="35"/>
      <c r="CIN59" s="35"/>
      <c r="CIO59" s="35"/>
      <c r="CIS59" s="35"/>
      <c r="CIT59" s="35"/>
      <c r="CIU59" s="35"/>
      <c r="CIV59" s="35"/>
      <c r="CIW59" s="35"/>
      <c r="CJA59" s="35"/>
      <c r="CJB59" s="35"/>
      <c r="CJC59" s="35"/>
      <c r="CJD59" s="35"/>
      <c r="CJE59" s="35"/>
      <c r="CJI59" s="35"/>
      <c r="CJJ59" s="35"/>
      <c r="CJK59" s="35"/>
      <c r="CJL59" s="35"/>
      <c r="CJM59" s="35"/>
      <c r="CJQ59" s="35"/>
      <c r="CJR59" s="35"/>
      <c r="CJS59" s="35"/>
      <c r="CJT59" s="35"/>
      <c r="CJU59" s="35"/>
      <c r="CJY59" s="35"/>
      <c r="CJZ59" s="35"/>
      <c r="CKA59" s="35"/>
      <c r="CKB59" s="35"/>
      <c r="CKC59" s="35"/>
      <c r="CKG59" s="35"/>
      <c r="CKH59" s="35"/>
      <c r="CKI59" s="35"/>
      <c r="CKJ59" s="35"/>
      <c r="CKK59" s="35"/>
      <c r="CKO59" s="35"/>
      <c r="CKP59" s="35"/>
      <c r="CKQ59" s="35"/>
      <c r="CKR59" s="35"/>
      <c r="CKS59" s="35"/>
      <c r="CKW59" s="35"/>
      <c r="CKX59" s="35"/>
      <c r="CKY59" s="35"/>
      <c r="CKZ59" s="35"/>
      <c r="CLA59" s="35"/>
      <c r="CLE59" s="35"/>
      <c r="CLF59" s="35"/>
      <c r="CLG59" s="35"/>
      <c r="CLH59" s="35"/>
      <c r="CLI59" s="35"/>
      <c r="CLM59" s="35"/>
      <c r="CLN59" s="35"/>
      <c r="CLO59" s="35"/>
      <c r="CLP59" s="35"/>
      <c r="CLQ59" s="35"/>
      <c r="CLU59" s="35"/>
      <c r="CLV59" s="35"/>
      <c r="CLW59" s="35"/>
      <c r="CLX59" s="35"/>
      <c r="CLY59" s="35"/>
      <c r="CMC59" s="35"/>
      <c r="CMD59" s="35"/>
      <c r="CME59" s="35"/>
      <c r="CMF59" s="35"/>
      <c r="CMG59" s="35"/>
      <c r="CMK59" s="35"/>
      <c r="CML59" s="35"/>
      <c r="CMM59" s="35"/>
      <c r="CMN59" s="35"/>
      <c r="CMO59" s="35"/>
      <c r="CMS59" s="35"/>
      <c r="CMT59" s="35"/>
      <c r="CMU59" s="35"/>
      <c r="CMV59" s="35"/>
      <c r="CMW59" s="35"/>
      <c r="CNA59" s="35"/>
      <c r="CNB59" s="35"/>
      <c r="CNC59" s="35"/>
      <c r="CND59" s="35"/>
      <c r="CNE59" s="35"/>
      <c r="CNI59" s="35"/>
      <c r="CNJ59" s="35"/>
      <c r="CNK59" s="35"/>
      <c r="CNL59" s="35"/>
      <c r="CNM59" s="35"/>
      <c r="CNQ59" s="35"/>
      <c r="CNR59" s="35"/>
      <c r="CNS59" s="35"/>
      <c r="CNT59" s="35"/>
      <c r="CNU59" s="35"/>
      <c r="CNY59" s="35"/>
      <c r="CNZ59" s="35"/>
      <c r="COA59" s="35"/>
      <c r="COB59" s="35"/>
      <c r="COC59" s="35"/>
      <c r="COG59" s="35"/>
      <c r="COH59" s="35"/>
      <c r="COI59" s="35"/>
      <c r="COJ59" s="35"/>
      <c r="COK59" s="35"/>
      <c r="COO59" s="35"/>
      <c r="COP59" s="35"/>
      <c r="COQ59" s="35"/>
      <c r="COR59" s="35"/>
      <c r="COS59" s="35"/>
      <c r="COW59" s="35"/>
      <c r="COX59" s="35"/>
      <c r="COY59" s="35"/>
      <c r="COZ59" s="35"/>
      <c r="CPA59" s="35"/>
      <c r="CPE59" s="35"/>
      <c r="CPF59" s="35"/>
      <c r="CPG59" s="35"/>
      <c r="CPH59" s="35"/>
      <c r="CPI59" s="35"/>
      <c r="CPM59" s="35"/>
      <c r="CPN59" s="35"/>
      <c r="CPO59" s="35"/>
      <c r="CPP59" s="35"/>
      <c r="CPQ59" s="35"/>
      <c r="CPU59" s="35"/>
      <c r="CPV59" s="35"/>
      <c r="CPW59" s="35"/>
      <c r="CPX59" s="35"/>
      <c r="CPY59" s="35"/>
      <c r="CQC59" s="35"/>
      <c r="CQD59" s="35"/>
      <c r="CQE59" s="35"/>
      <c r="CQF59" s="35"/>
      <c r="CQG59" s="35"/>
      <c r="CQK59" s="35"/>
      <c r="CQL59" s="35"/>
      <c r="CQM59" s="35"/>
      <c r="CQN59" s="35"/>
      <c r="CQO59" s="35"/>
      <c r="CQS59" s="35"/>
      <c r="CQT59" s="35"/>
      <c r="CQU59" s="35"/>
      <c r="CQV59" s="35"/>
      <c r="CQW59" s="35"/>
      <c r="CRA59" s="35"/>
      <c r="CRB59" s="35"/>
      <c r="CRC59" s="35"/>
      <c r="CRD59" s="35"/>
      <c r="CRE59" s="35"/>
      <c r="CRI59" s="35"/>
      <c r="CRJ59" s="35"/>
      <c r="CRK59" s="35"/>
      <c r="CRL59" s="35"/>
      <c r="CRM59" s="35"/>
      <c r="CRQ59" s="35"/>
      <c r="CRR59" s="35"/>
      <c r="CRS59" s="35"/>
      <c r="CRT59" s="35"/>
      <c r="CRU59" s="35"/>
      <c r="CRY59" s="35"/>
      <c r="CRZ59" s="35"/>
      <c r="CSA59" s="35"/>
      <c r="CSB59" s="35"/>
      <c r="CSC59" s="35"/>
      <c r="CSG59" s="35"/>
      <c r="CSH59" s="35"/>
      <c r="CSI59" s="35"/>
      <c r="CSJ59" s="35"/>
      <c r="CSK59" s="35"/>
      <c r="CSO59" s="35"/>
      <c r="CSP59" s="35"/>
      <c r="CSQ59" s="35"/>
      <c r="CSR59" s="35"/>
      <c r="CSS59" s="35"/>
      <c r="CSW59" s="35"/>
      <c r="CSX59" s="35"/>
      <c r="CSY59" s="35"/>
      <c r="CSZ59" s="35"/>
      <c r="CTA59" s="35"/>
      <c r="CTE59" s="35"/>
      <c r="CTF59" s="35"/>
      <c r="CTG59" s="35"/>
      <c r="CTH59" s="35"/>
      <c r="CTI59" s="35"/>
      <c r="CTM59" s="35"/>
      <c r="CTN59" s="35"/>
      <c r="CTO59" s="35"/>
      <c r="CTP59" s="35"/>
      <c r="CTQ59" s="35"/>
      <c r="CTU59" s="35"/>
      <c r="CTV59" s="35"/>
      <c r="CTW59" s="35"/>
      <c r="CTX59" s="35"/>
      <c r="CTY59" s="35"/>
      <c r="CUC59" s="35"/>
      <c r="CUD59" s="35"/>
      <c r="CUE59" s="35"/>
      <c r="CUF59" s="35"/>
      <c r="CUG59" s="35"/>
      <c r="CUK59" s="35"/>
      <c r="CUL59" s="35"/>
      <c r="CUM59" s="35"/>
      <c r="CUN59" s="35"/>
      <c r="CUO59" s="35"/>
      <c r="CUS59" s="35"/>
      <c r="CUT59" s="35"/>
      <c r="CUU59" s="35"/>
      <c r="CUV59" s="35"/>
      <c r="CUW59" s="35"/>
      <c r="CVA59" s="35"/>
      <c r="CVB59" s="35"/>
      <c r="CVC59" s="35"/>
      <c r="CVD59" s="35"/>
      <c r="CVE59" s="35"/>
      <c r="CVI59" s="35"/>
      <c r="CVJ59" s="35"/>
      <c r="CVK59" s="35"/>
      <c r="CVL59" s="35"/>
      <c r="CVM59" s="35"/>
      <c r="CVQ59" s="35"/>
      <c r="CVR59" s="35"/>
      <c r="CVS59" s="35"/>
      <c r="CVT59" s="35"/>
      <c r="CVU59" s="35"/>
      <c r="CVY59" s="35"/>
      <c r="CVZ59" s="35"/>
      <c r="CWA59" s="35"/>
      <c r="CWB59" s="35"/>
      <c r="CWC59" s="35"/>
      <c r="CWG59" s="35"/>
      <c r="CWH59" s="35"/>
      <c r="CWI59" s="35"/>
      <c r="CWJ59" s="35"/>
      <c r="CWK59" s="35"/>
      <c r="CWO59" s="35"/>
      <c r="CWP59" s="35"/>
      <c r="CWQ59" s="35"/>
      <c r="CWR59" s="35"/>
      <c r="CWS59" s="35"/>
      <c r="CWW59" s="35"/>
      <c r="CWX59" s="35"/>
      <c r="CWY59" s="35"/>
      <c r="CWZ59" s="35"/>
      <c r="CXA59" s="35"/>
      <c r="CXE59" s="35"/>
      <c r="CXF59" s="35"/>
      <c r="CXG59" s="35"/>
      <c r="CXH59" s="35"/>
      <c r="CXI59" s="35"/>
      <c r="CXM59" s="35"/>
      <c r="CXN59" s="35"/>
      <c r="CXO59" s="35"/>
      <c r="CXP59" s="35"/>
      <c r="CXQ59" s="35"/>
      <c r="CXU59" s="35"/>
      <c r="CXV59" s="35"/>
      <c r="CXW59" s="35"/>
      <c r="CXX59" s="35"/>
      <c r="CXY59" s="35"/>
      <c r="CYC59" s="35"/>
      <c r="CYD59" s="35"/>
      <c r="CYE59" s="35"/>
      <c r="CYF59" s="35"/>
      <c r="CYG59" s="35"/>
      <c r="CYK59" s="35"/>
      <c r="CYL59" s="35"/>
      <c r="CYM59" s="35"/>
      <c r="CYN59" s="35"/>
      <c r="CYO59" s="35"/>
      <c r="CYS59" s="35"/>
      <c r="CYT59" s="35"/>
      <c r="CYU59" s="35"/>
      <c r="CYV59" s="35"/>
      <c r="CYW59" s="35"/>
      <c r="CZA59" s="35"/>
      <c r="CZB59" s="35"/>
      <c r="CZC59" s="35"/>
      <c r="CZD59" s="35"/>
      <c r="CZE59" s="35"/>
      <c r="CZI59" s="35"/>
      <c r="CZJ59" s="35"/>
      <c r="CZK59" s="35"/>
      <c r="CZL59" s="35"/>
      <c r="CZM59" s="35"/>
      <c r="CZQ59" s="35"/>
      <c r="CZR59" s="35"/>
      <c r="CZS59" s="35"/>
      <c r="CZT59" s="35"/>
      <c r="CZU59" s="35"/>
      <c r="CZY59" s="35"/>
      <c r="CZZ59" s="35"/>
      <c r="DAA59" s="35"/>
      <c r="DAB59" s="35"/>
      <c r="DAC59" s="35"/>
      <c r="DAG59" s="35"/>
      <c r="DAH59" s="35"/>
      <c r="DAI59" s="35"/>
      <c r="DAJ59" s="35"/>
      <c r="DAK59" s="35"/>
      <c r="DAO59" s="35"/>
      <c r="DAP59" s="35"/>
      <c r="DAQ59" s="35"/>
      <c r="DAR59" s="35"/>
      <c r="DAS59" s="35"/>
      <c r="DAW59" s="35"/>
      <c r="DAX59" s="35"/>
      <c r="DAY59" s="35"/>
      <c r="DAZ59" s="35"/>
      <c r="DBA59" s="35"/>
      <c r="DBE59" s="35"/>
      <c r="DBF59" s="35"/>
      <c r="DBG59" s="35"/>
      <c r="DBH59" s="35"/>
      <c r="DBI59" s="35"/>
      <c r="DBM59" s="35"/>
      <c r="DBN59" s="35"/>
      <c r="DBO59" s="35"/>
      <c r="DBP59" s="35"/>
      <c r="DBQ59" s="35"/>
      <c r="DBU59" s="35"/>
      <c r="DBV59" s="35"/>
      <c r="DBW59" s="35"/>
      <c r="DBX59" s="35"/>
      <c r="DBY59" s="35"/>
      <c r="DCC59" s="35"/>
      <c r="DCD59" s="35"/>
      <c r="DCE59" s="35"/>
      <c r="DCF59" s="35"/>
      <c r="DCG59" s="35"/>
      <c r="DCK59" s="35"/>
      <c r="DCL59" s="35"/>
      <c r="DCM59" s="35"/>
      <c r="DCN59" s="35"/>
      <c r="DCO59" s="35"/>
      <c r="DCS59" s="35"/>
      <c r="DCT59" s="35"/>
      <c r="DCU59" s="35"/>
      <c r="DCV59" s="35"/>
      <c r="DCW59" s="35"/>
      <c r="DDA59" s="35"/>
      <c r="DDB59" s="35"/>
      <c r="DDC59" s="35"/>
      <c r="DDD59" s="35"/>
      <c r="DDE59" s="35"/>
      <c r="DDI59" s="35"/>
      <c r="DDJ59" s="35"/>
      <c r="DDK59" s="35"/>
      <c r="DDL59" s="35"/>
      <c r="DDM59" s="35"/>
      <c r="DDQ59" s="35"/>
      <c r="DDR59" s="35"/>
      <c r="DDS59" s="35"/>
      <c r="DDT59" s="35"/>
      <c r="DDU59" s="35"/>
      <c r="DDY59" s="35"/>
      <c r="DDZ59" s="35"/>
      <c r="DEA59" s="35"/>
      <c r="DEB59" s="35"/>
      <c r="DEC59" s="35"/>
      <c r="DEG59" s="35"/>
      <c r="DEH59" s="35"/>
      <c r="DEI59" s="35"/>
      <c r="DEJ59" s="35"/>
      <c r="DEK59" s="35"/>
      <c r="DEO59" s="35"/>
      <c r="DEP59" s="35"/>
      <c r="DEQ59" s="35"/>
      <c r="DER59" s="35"/>
      <c r="DES59" s="35"/>
      <c r="DEW59" s="35"/>
      <c r="DEX59" s="35"/>
      <c r="DEY59" s="35"/>
      <c r="DEZ59" s="35"/>
      <c r="DFA59" s="35"/>
      <c r="DFE59" s="35"/>
      <c r="DFF59" s="35"/>
      <c r="DFG59" s="35"/>
      <c r="DFH59" s="35"/>
      <c r="DFI59" s="35"/>
      <c r="DFM59" s="35"/>
      <c r="DFN59" s="35"/>
      <c r="DFO59" s="35"/>
      <c r="DFP59" s="35"/>
      <c r="DFQ59" s="35"/>
      <c r="DFU59" s="35"/>
      <c r="DFV59" s="35"/>
      <c r="DFW59" s="35"/>
      <c r="DFX59" s="35"/>
      <c r="DFY59" s="35"/>
      <c r="DGC59" s="35"/>
      <c r="DGD59" s="35"/>
      <c r="DGE59" s="35"/>
      <c r="DGF59" s="35"/>
      <c r="DGG59" s="35"/>
      <c r="DGK59" s="35"/>
      <c r="DGL59" s="35"/>
      <c r="DGM59" s="35"/>
      <c r="DGN59" s="35"/>
      <c r="DGO59" s="35"/>
      <c r="DGS59" s="35"/>
      <c r="DGT59" s="35"/>
      <c r="DGU59" s="35"/>
      <c r="DGV59" s="35"/>
      <c r="DGW59" s="35"/>
      <c r="DHA59" s="35"/>
      <c r="DHB59" s="35"/>
      <c r="DHC59" s="35"/>
      <c r="DHD59" s="35"/>
      <c r="DHE59" s="35"/>
      <c r="DHI59" s="35"/>
      <c r="DHJ59" s="35"/>
      <c r="DHK59" s="35"/>
      <c r="DHL59" s="35"/>
      <c r="DHM59" s="35"/>
      <c r="DHQ59" s="35"/>
      <c r="DHR59" s="35"/>
      <c r="DHS59" s="35"/>
      <c r="DHT59" s="35"/>
      <c r="DHU59" s="35"/>
      <c r="DHY59" s="35"/>
      <c r="DHZ59" s="35"/>
      <c r="DIA59" s="35"/>
      <c r="DIB59" s="35"/>
      <c r="DIC59" s="35"/>
      <c r="DIG59" s="35"/>
      <c r="DIH59" s="35"/>
      <c r="DII59" s="35"/>
      <c r="DIJ59" s="35"/>
      <c r="DIK59" s="35"/>
      <c r="DIO59" s="35"/>
      <c r="DIP59" s="35"/>
      <c r="DIQ59" s="35"/>
      <c r="DIR59" s="35"/>
      <c r="DIS59" s="35"/>
      <c r="DIW59" s="35"/>
      <c r="DIX59" s="35"/>
      <c r="DIY59" s="35"/>
      <c r="DIZ59" s="35"/>
      <c r="DJA59" s="35"/>
      <c r="DJE59" s="35"/>
      <c r="DJF59" s="35"/>
      <c r="DJG59" s="35"/>
      <c r="DJH59" s="35"/>
      <c r="DJI59" s="35"/>
      <c r="DJM59" s="35"/>
      <c r="DJN59" s="35"/>
      <c r="DJO59" s="35"/>
      <c r="DJP59" s="35"/>
      <c r="DJQ59" s="35"/>
      <c r="DJU59" s="35"/>
      <c r="DJV59" s="35"/>
      <c r="DJW59" s="35"/>
      <c r="DJX59" s="35"/>
      <c r="DJY59" s="35"/>
      <c r="DKC59" s="35"/>
      <c r="DKD59" s="35"/>
      <c r="DKE59" s="35"/>
      <c r="DKF59" s="35"/>
      <c r="DKG59" s="35"/>
      <c r="DKK59" s="35"/>
      <c r="DKL59" s="35"/>
      <c r="DKM59" s="35"/>
      <c r="DKN59" s="35"/>
      <c r="DKO59" s="35"/>
      <c r="DKS59" s="35"/>
      <c r="DKT59" s="35"/>
      <c r="DKU59" s="35"/>
      <c r="DKV59" s="35"/>
      <c r="DKW59" s="35"/>
      <c r="DLA59" s="35"/>
      <c r="DLB59" s="35"/>
      <c r="DLC59" s="35"/>
      <c r="DLD59" s="35"/>
      <c r="DLE59" s="35"/>
      <c r="DLI59" s="35"/>
      <c r="DLJ59" s="35"/>
      <c r="DLK59" s="35"/>
      <c r="DLL59" s="35"/>
      <c r="DLM59" s="35"/>
      <c r="DLQ59" s="35"/>
      <c r="DLR59" s="35"/>
      <c r="DLS59" s="35"/>
      <c r="DLT59" s="35"/>
      <c r="DLU59" s="35"/>
      <c r="DLY59" s="35"/>
      <c r="DLZ59" s="35"/>
      <c r="DMA59" s="35"/>
      <c r="DMB59" s="35"/>
      <c r="DMC59" s="35"/>
      <c r="DMG59" s="35"/>
      <c r="DMH59" s="35"/>
      <c r="DMI59" s="35"/>
      <c r="DMJ59" s="35"/>
      <c r="DMK59" s="35"/>
      <c r="DMO59" s="35"/>
      <c r="DMP59" s="35"/>
      <c r="DMQ59" s="35"/>
      <c r="DMR59" s="35"/>
      <c r="DMS59" s="35"/>
      <c r="DMW59" s="35"/>
      <c r="DMX59" s="35"/>
      <c r="DMY59" s="35"/>
      <c r="DMZ59" s="35"/>
      <c r="DNA59" s="35"/>
      <c r="DNE59" s="35"/>
      <c r="DNF59" s="35"/>
      <c r="DNG59" s="35"/>
      <c r="DNH59" s="35"/>
      <c r="DNI59" s="35"/>
      <c r="DNM59" s="35"/>
      <c r="DNN59" s="35"/>
      <c r="DNO59" s="35"/>
      <c r="DNP59" s="35"/>
      <c r="DNQ59" s="35"/>
      <c r="DNU59" s="35"/>
      <c r="DNV59" s="35"/>
      <c r="DNW59" s="35"/>
      <c r="DNX59" s="35"/>
      <c r="DNY59" s="35"/>
      <c r="DOC59" s="35"/>
      <c r="DOD59" s="35"/>
      <c r="DOE59" s="35"/>
      <c r="DOF59" s="35"/>
      <c r="DOG59" s="35"/>
      <c r="DOK59" s="35"/>
      <c r="DOL59" s="35"/>
      <c r="DOM59" s="35"/>
      <c r="DON59" s="35"/>
      <c r="DOO59" s="35"/>
      <c r="DOS59" s="35"/>
      <c r="DOT59" s="35"/>
      <c r="DOU59" s="35"/>
      <c r="DOV59" s="35"/>
      <c r="DOW59" s="35"/>
      <c r="DPA59" s="35"/>
      <c r="DPB59" s="35"/>
      <c r="DPC59" s="35"/>
      <c r="DPD59" s="35"/>
      <c r="DPE59" s="35"/>
      <c r="DPI59" s="35"/>
      <c r="DPJ59" s="35"/>
      <c r="DPK59" s="35"/>
      <c r="DPL59" s="35"/>
      <c r="DPM59" s="35"/>
      <c r="DPQ59" s="35"/>
      <c r="DPR59" s="35"/>
      <c r="DPS59" s="35"/>
      <c r="DPT59" s="35"/>
      <c r="DPU59" s="35"/>
      <c r="DPY59" s="35"/>
      <c r="DPZ59" s="35"/>
      <c r="DQA59" s="35"/>
      <c r="DQB59" s="35"/>
      <c r="DQC59" s="35"/>
      <c r="DQG59" s="35"/>
      <c r="DQH59" s="35"/>
      <c r="DQI59" s="35"/>
      <c r="DQJ59" s="35"/>
      <c r="DQK59" s="35"/>
      <c r="DQO59" s="35"/>
      <c r="DQP59" s="35"/>
      <c r="DQQ59" s="35"/>
      <c r="DQR59" s="35"/>
      <c r="DQS59" s="35"/>
      <c r="DQW59" s="35"/>
      <c r="DQX59" s="35"/>
      <c r="DQY59" s="35"/>
      <c r="DQZ59" s="35"/>
      <c r="DRA59" s="35"/>
      <c r="DRE59" s="35"/>
      <c r="DRF59" s="35"/>
      <c r="DRG59" s="35"/>
      <c r="DRH59" s="35"/>
      <c r="DRI59" s="35"/>
      <c r="DRM59" s="35"/>
      <c r="DRN59" s="35"/>
      <c r="DRO59" s="35"/>
      <c r="DRP59" s="35"/>
      <c r="DRQ59" s="35"/>
      <c r="DRU59" s="35"/>
      <c r="DRV59" s="35"/>
      <c r="DRW59" s="35"/>
      <c r="DRX59" s="35"/>
      <c r="DRY59" s="35"/>
      <c r="DSC59" s="35"/>
      <c r="DSD59" s="35"/>
      <c r="DSE59" s="35"/>
      <c r="DSF59" s="35"/>
      <c r="DSG59" s="35"/>
      <c r="DSK59" s="35"/>
      <c r="DSL59" s="35"/>
      <c r="DSM59" s="35"/>
      <c r="DSN59" s="35"/>
      <c r="DSO59" s="35"/>
      <c r="DSS59" s="35"/>
      <c r="DST59" s="35"/>
      <c r="DSU59" s="35"/>
      <c r="DSV59" s="35"/>
      <c r="DSW59" s="35"/>
      <c r="DTA59" s="35"/>
      <c r="DTB59" s="35"/>
      <c r="DTC59" s="35"/>
      <c r="DTD59" s="35"/>
      <c r="DTE59" s="35"/>
      <c r="DTI59" s="35"/>
      <c r="DTJ59" s="35"/>
      <c r="DTK59" s="35"/>
      <c r="DTL59" s="35"/>
      <c r="DTM59" s="35"/>
      <c r="DTQ59" s="35"/>
      <c r="DTR59" s="35"/>
      <c r="DTS59" s="35"/>
      <c r="DTT59" s="35"/>
      <c r="DTU59" s="35"/>
      <c r="DTY59" s="35"/>
      <c r="DTZ59" s="35"/>
      <c r="DUA59" s="35"/>
      <c r="DUB59" s="35"/>
      <c r="DUC59" s="35"/>
      <c r="DUG59" s="35"/>
      <c r="DUH59" s="35"/>
      <c r="DUI59" s="35"/>
      <c r="DUJ59" s="35"/>
      <c r="DUK59" s="35"/>
      <c r="DUO59" s="35"/>
      <c r="DUP59" s="35"/>
      <c r="DUQ59" s="35"/>
      <c r="DUR59" s="35"/>
      <c r="DUS59" s="35"/>
      <c r="DUW59" s="35"/>
      <c r="DUX59" s="35"/>
      <c r="DUY59" s="35"/>
      <c r="DUZ59" s="35"/>
      <c r="DVA59" s="35"/>
      <c r="DVE59" s="35"/>
      <c r="DVF59" s="35"/>
      <c r="DVG59" s="35"/>
      <c r="DVH59" s="35"/>
      <c r="DVI59" s="35"/>
      <c r="DVM59" s="35"/>
      <c r="DVN59" s="35"/>
      <c r="DVO59" s="35"/>
      <c r="DVP59" s="35"/>
      <c r="DVQ59" s="35"/>
      <c r="DVU59" s="35"/>
      <c r="DVV59" s="35"/>
      <c r="DVW59" s="35"/>
      <c r="DVX59" s="35"/>
      <c r="DVY59" s="35"/>
      <c r="DWC59" s="35"/>
      <c r="DWD59" s="35"/>
      <c r="DWE59" s="35"/>
      <c r="DWF59" s="35"/>
      <c r="DWG59" s="35"/>
      <c r="DWK59" s="35"/>
      <c r="DWL59" s="35"/>
      <c r="DWM59" s="35"/>
      <c r="DWN59" s="35"/>
      <c r="DWO59" s="35"/>
      <c r="DWS59" s="35"/>
      <c r="DWT59" s="35"/>
      <c r="DWU59" s="35"/>
      <c r="DWV59" s="35"/>
      <c r="DWW59" s="35"/>
      <c r="DXA59" s="35"/>
      <c r="DXB59" s="35"/>
      <c r="DXC59" s="35"/>
      <c r="DXD59" s="35"/>
      <c r="DXE59" s="35"/>
      <c r="DXI59" s="35"/>
      <c r="DXJ59" s="35"/>
      <c r="DXK59" s="35"/>
      <c r="DXL59" s="35"/>
      <c r="DXM59" s="35"/>
      <c r="DXQ59" s="35"/>
      <c r="DXR59" s="35"/>
      <c r="DXS59" s="35"/>
      <c r="DXT59" s="35"/>
      <c r="DXU59" s="35"/>
      <c r="DXY59" s="35"/>
      <c r="DXZ59" s="35"/>
      <c r="DYA59" s="35"/>
      <c r="DYB59" s="35"/>
      <c r="DYC59" s="35"/>
      <c r="DYG59" s="35"/>
      <c r="DYH59" s="35"/>
      <c r="DYI59" s="35"/>
      <c r="DYJ59" s="35"/>
      <c r="DYK59" s="35"/>
      <c r="DYO59" s="35"/>
      <c r="DYP59" s="35"/>
      <c r="DYQ59" s="35"/>
      <c r="DYR59" s="35"/>
      <c r="DYS59" s="35"/>
      <c r="DYW59" s="35"/>
      <c r="DYX59" s="35"/>
      <c r="DYY59" s="35"/>
      <c r="DYZ59" s="35"/>
      <c r="DZA59" s="35"/>
      <c r="DZE59" s="35"/>
      <c r="DZF59" s="35"/>
      <c r="DZG59" s="35"/>
      <c r="DZH59" s="35"/>
      <c r="DZI59" s="35"/>
      <c r="DZM59" s="35"/>
      <c r="DZN59" s="35"/>
      <c r="DZO59" s="35"/>
      <c r="DZP59" s="35"/>
      <c r="DZQ59" s="35"/>
      <c r="DZU59" s="35"/>
      <c r="DZV59" s="35"/>
      <c r="DZW59" s="35"/>
      <c r="DZX59" s="35"/>
      <c r="DZY59" s="35"/>
      <c r="EAC59" s="35"/>
      <c r="EAD59" s="35"/>
      <c r="EAE59" s="35"/>
      <c r="EAF59" s="35"/>
      <c r="EAG59" s="35"/>
      <c r="EAK59" s="35"/>
      <c r="EAL59" s="35"/>
      <c r="EAM59" s="35"/>
      <c r="EAN59" s="35"/>
      <c r="EAO59" s="35"/>
      <c r="EAS59" s="35"/>
      <c r="EAT59" s="35"/>
      <c r="EAU59" s="35"/>
      <c r="EAV59" s="35"/>
      <c r="EAW59" s="35"/>
      <c r="EBA59" s="35"/>
      <c r="EBB59" s="35"/>
      <c r="EBC59" s="35"/>
      <c r="EBD59" s="35"/>
      <c r="EBE59" s="35"/>
      <c r="EBI59" s="35"/>
      <c r="EBJ59" s="35"/>
      <c r="EBK59" s="35"/>
      <c r="EBL59" s="35"/>
      <c r="EBM59" s="35"/>
      <c r="EBQ59" s="35"/>
      <c r="EBR59" s="35"/>
      <c r="EBS59" s="35"/>
      <c r="EBT59" s="35"/>
      <c r="EBU59" s="35"/>
      <c r="EBY59" s="35"/>
      <c r="EBZ59" s="35"/>
      <c r="ECA59" s="35"/>
      <c r="ECB59" s="35"/>
      <c r="ECC59" s="35"/>
      <c r="ECG59" s="35"/>
      <c r="ECH59" s="35"/>
      <c r="ECI59" s="35"/>
      <c r="ECJ59" s="35"/>
      <c r="ECK59" s="35"/>
      <c r="ECO59" s="35"/>
      <c r="ECP59" s="35"/>
      <c r="ECQ59" s="35"/>
      <c r="ECR59" s="35"/>
      <c r="ECS59" s="35"/>
      <c r="ECW59" s="35"/>
      <c r="ECX59" s="35"/>
      <c r="ECY59" s="35"/>
      <c r="ECZ59" s="35"/>
      <c r="EDA59" s="35"/>
      <c r="EDE59" s="35"/>
      <c r="EDF59" s="35"/>
      <c r="EDG59" s="35"/>
      <c r="EDH59" s="35"/>
      <c r="EDI59" s="35"/>
      <c r="EDM59" s="35"/>
      <c r="EDN59" s="35"/>
      <c r="EDO59" s="35"/>
      <c r="EDP59" s="35"/>
      <c r="EDQ59" s="35"/>
      <c r="EDU59" s="35"/>
      <c r="EDV59" s="35"/>
      <c r="EDW59" s="35"/>
      <c r="EDX59" s="35"/>
      <c r="EDY59" s="35"/>
      <c r="EEC59" s="35"/>
      <c r="EED59" s="35"/>
      <c r="EEE59" s="35"/>
      <c r="EEF59" s="35"/>
      <c r="EEG59" s="35"/>
      <c r="EEK59" s="35"/>
      <c r="EEL59" s="35"/>
      <c r="EEM59" s="35"/>
      <c r="EEN59" s="35"/>
      <c r="EEO59" s="35"/>
      <c r="EES59" s="35"/>
      <c r="EET59" s="35"/>
      <c r="EEU59" s="35"/>
      <c r="EEV59" s="35"/>
      <c r="EEW59" s="35"/>
      <c r="EFA59" s="35"/>
      <c r="EFB59" s="35"/>
      <c r="EFC59" s="35"/>
      <c r="EFD59" s="35"/>
      <c r="EFE59" s="35"/>
      <c r="EFI59" s="35"/>
      <c r="EFJ59" s="35"/>
      <c r="EFK59" s="35"/>
      <c r="EFL59" s="35"/>
      <c r="EFM59" s="35"/>
      <c r="EFQ59" s="35"/>
      <c r="EFR59" s="35"/>
      <c r="EFS59" s="35"/>
      <c r="EFT59" s="35"/>
      <c r="EFU59" s="35"/>
      <c r="EFY59" s="35"/>
      <c r="EFZ59" s="35"/>
      <c r="EGA59" s="35"/>
      <c r="EGB59" s="35"/>
      <c r="EGC59" s="35"/>
      <c r="EGG59" s="35"/>
      <c r="EGH59" s="35"/>
      <c r="EGI59" s="35"/>
      <c r="EGJ59" s="35"/>
      <c r="EGK59" s="35"/>
      <c r="EGO59" s="35"/>
      <c r="EGP59" s="35"/>
      <c r="EGQ59" s="35"/>
      <c r="EGR59" s="35"/>
      <c r="EGS59" s="35"/>
      <c r="EGW59" s="35"/>
      <c r="EGX59" s="35"/>
      <c r="EGY59" s="35"/>
      <c r="EGZ59" s="35"/>
      <c r="EHA59" s="35"/>
      <c r="EHE59" s="35"/>
      <c r="EHF59" s="35"/>
      <c r="EHG59" s="35"/>
      <c r="EHH59" s="35"/>
      <c r="EHI59" s="35"/>
      <c r="EHM59" s="35"/>
      <c r="EHN59" s="35"/>
      <c r="EHO59" s="35"/>
      <c r="EHP59" s="35"/>
      <c r="EHQ59" s="35"/>
      <c r="EHU59" s="35"/>
      <c r="EHV59" s="35"/>
      <c r="EHW59" s="35"/>
      <c r="EHX59" s="35"/>
      <c r="EHY59" s="35"/>
      <c r="EIC59" s="35"/>
      <c r="EID59" s="35"/>
      <c r="EIE59" s="35"/>
      <c r="EIF59" s="35"/>
      <c r="EIG59" s="35"/>
      <c r="EIK59" s="35"/>
      <c r="EIL59" s="35"/>
      <c r="EIM59" s="35"/>
      <c r="EIN59" s="35"/>
      <c r="EIO59" s="35"/>
      <c r="EIS59" s="35"/>
      <c r="EIT59" s="35"/>
      <c r="EIU59" s="35"/>
      <c r="EIV59" s="35"/>
      <c r="EIW59" s="35"/>
      <c r="EJA59" s="35"/>
      <c r="EJB59" s="35"/>
      <c r="EJC59" s="35"/>
      <c r="EJD59" s="35"/>
      <c r="EJE59" s="35"/>
      <c r="EJI59" s="35"/>
      <c r="EJJ59" s="35"/>
      <c r="EJK59" s="35"/>
      <c r="EJL59" s="35"/>
      <c r="EJM59" s="35"/>
      <c r="EJQ59" s="35"/>
      <c r="EJR59" s="35"/>
      <c r="EJS59" s="35"/>
      <c r="EJT59" s="35"/>
      <c r="EJU59" s="35"/>
      <c r="EJY59" s="35"/>
      <c r="EJZ59" s="35"/>
      <c r="EKA59" s="35"/>
      <c r="EKB59" s="35"/>
      <c r="EKC59" s="35"/>
      <c r="EKG59" s="35"/>
      <c r="EKH59" s="35"/>
      <c r="EKI59" s="35"/>
      <c r="EKJ59" s="35"/>
      <c r="EKK59" s="35"/>
      <c r="EKO59" s="35"/>
      <c r="EKP59" s="35"/>
      <c r="EKQ59" s="35"/>
      <c r="EKR59" s="35"/>
      <c r="EKS59" s="35"/>
      <c r="EKW59" s="35"/>
      <c r="EKX59" s="35"/>
      <c r="EKY59" s="35"/>
      <c r="EKZ59" s="35"/>
      <c r="ELA59" s="35"/>
      <c r="ELE59" s="35"/>
      <c r="ELF59" s="35"/>
      <c r="ELG59" s="35"/>
      <c r="ELH59" s="35"/>
      <c r="ELI59" s="35"/>
      <c r="ELM59" s="35"/>
      <c r="ELN59" s="35"/>
      <c r="ELO59" s="35"/>
      <c r="ELP59" s="35"/>
      <c r="ELQ59" s="35"/>
      <c r="ELU59" s="35"/>
      <c r="ELV59" s="35"/>
      <c r="ELW59" s="35"/>
      <c r="ELX59" s="35"/>
      <c r="ELY59" s="35"/>
      <c r="EMC59" s="35"/>
      <c r="EMD59" s="35"/>
      <c r="EME59" s="35"/>
      <c r="EMF59" s="35"/>
      <c r="EMG59" s="35"/>
      <c r="EMK59" s="35"/>
      <c r="EML59" s="35"/>
      <c r="EMM59" s="35"/>
      <c r="EMN59" s="35"/>
      <c r="EMO59" s="35"/>
      <c r="EMS59" s="35"/>
      <c r="EMT59" s="35"/>
      <c r="EMU59" s="35"/>
      <c r="EMV59" s="35"/>
      <c r="EMW59" s="35"/>
      <c r="ENA59" s="35"/>
      <c r="ENB59" s="35"/>
      <c r="ENC59" s="35"/>
      <c r="END59" s="35"/>
      <c r="ENE59" s="35"/>
      <c r="ENI59" s="35"/>
      <c r="ENJ59" s="35"/>
      <c r="ENK59" s="35"/>
      <c r="ENL59" s="35"/>
      <c r="ENM59" s="35"/>
      <c r="ENQ59" s="35"/>
      <c r="ENR59" s="35"/>
      <c r="ENS59" s="35"/>
      <c r="ENT59" s="35"/>
      <c r="ENU59" s="35"/>
      <c r="ENY59" s="35"/>
      <c r="ENZ59" s="35"/>
      <c r="EOA59" s="35"/>
      <c r="EOB59" s="35"/>
      <c r="EOC59" s="35"/>
      <c r="EOG59" s="35"/>
      <c r="EOH59" s="35"/>
      <c r="EOI59" s="35"/>
      <c r="EOJ59" s="35"/>
      <c r="EOK59" s="35"/>
      <c r="EOO59" s="35"/>
      <c r="EOP59" s="35"/>
      <c r="EOQ59" s="35"/>
      <c r="EOR59" s="35"/>
      <c r="EOS59" s="35"/>
      <c r="EOW59" s="35"/>
      <c r="EOX59" s="35"/>
      <c r="EOY59" s="35"/>
      <c r="EOZ59" s="35"/>
      <c r="EPA59" s="35"/>
      <c r="EPE59" s="35"/>
      <c r="EPF59" s="35"/>
      <c r="EPG59" s="35"/>
      <c r="EPH59" s="35"/>
      <c r="EPI59" s="35"/>
      <c r="EPM59" s="35"/>
      <c r="EPN59" s="35"/>
      <c r="EPO59" s="35"/>
      <c r="EPP59" s="35"/>
      <c r="EPQ59" s="35"/>
      <c r="EPU59" s="35"/>
      <c r="EPV59" s="35"/>
      <c r="EPW59" s="35"/>
      <c r="EPX59" s="35"/>
      <c r="EPY59" s="35"/>
      <c r="EQC59" s="35"/>
      <c r="EQD59" s="35"/>
      <c r="EQE59" s="35"/>
      <c r="EQF59" s="35"/>
      <c r="EQG59" s="35"/>
      <c r="EQK59" s="35"/>
      <c r="EQL59" s="35"/>
      <c r="EQM59" s="35"/>
      <c r="EQN59" s="35"/>
      <c r="EQO59" s="35"/>
      <c r="EQS59" s="35"/>
      <c r="EQT59" s="35"/>
      <c r="EQU59" s="35"/>
      <c r="EQV59" s="35"/>
      <c r="EQW59" s="35"/>
      <c r="ERA59" s="35"/>
      <c r="ERB59" s="35"/>
      <c r="ERC59" s="35"/>
      <c r="ERD59" s="35"/>
      <c r="ERE59" s="35"/>
      <c r="ERI59" s="35"/>
      <c r="ERJ59" s="35"/>
      <c r="ERK59" s="35"/>
      <c r="ERL59" s="35"/>
      <c r="ERM59" s="35"/>
      <c r="ERQ59" s="35"/>
      <c r="ERR59" s="35"/>
      <c r="ERS59" s="35"/>
      <c r="ERT59" s="35"/>
      <c r="ERU59" s="35"/>
      <c r="ERY59" s="35"/>
      <c r="ERZ59" s="35"/>
      <c r="ESA59" s="35"/>
      <c r="ESB59" s="35"/>
      <c r="ESC59" s="35"/>
      <c r="ESG59" s="35"/>
      <c r="ESH59" s="35"/>
      <c r="ESI59" s="35"/>
      <c r="ESJ59" s="35"/>
      <c r="ESK59" s="35"/>
      <c r="ESO59" s="35"/>
      <c r="ESP59" s="35"/>
      <c r="ESQ59" s="35"/>
      <c r="ESR59" s="35"/>
      <c r="ESS59" s="35"/>
      <c r="ESW59" s="35"/>
      <c r="ESX59" s="35"/>
      <c r="ESY59" s="35"/>
      <c r="ESZ59" s="35"/>
      <c r="ETA59" s="35"/>
      <c r="ETE59" s="35"/>
      <c r="ETF59" s="35"/>
      <c r="ETG59" s="35"/>
      <c r="ETH59" s="35"/>
      <c r="ETI59" s="35"/>
      <c r="ETM59" s="35"/>
      <c r="ETN59" s="35"/>
      <c r="ETO59" s="35"/>
      <c r="ETP59" s="35"/>
      <c r="ETQ59" s="35"/>
      <c r="ETU59" s="35"/>
      <c r="ETV59" s="35"/>
      <c r="ETW59" s="35"/>
      <c r="ETX59" s="35"/>
      <c r="ETY59" s="35"/>
      <c r="EUC59" s="35"/>
      <c r="EUD59" s="35"/>
      <c r="EUE59" s="35"/>
      <c r="EUF59" s="35"/>
      <c r="EUG59" s="35"/>
      <c r="EUK59" s="35"/>
      <c r="EUL59" s="35"/>
      <c r="EUM59" s="35"/>
      <c r="EUN59" s="35"/>
      <c r="EUO59" s="35"/>
      <c r="EUS59" s="35"/>
      <c r="EUT59" s="35"/>
      <c r="EUU59" s="35"/>
      <c r="EUV59" s="35"/>
      <c r="EUW59" s="35"/>
      <c r="EVA59" s="35"/>
      <c r="EVB59" s="35"/>
      <c r="EVC59" s="35"/>
      <c r="EVD59" s="35"/>
      <c r="EVE59" s="35"/>
      <c r="EVI59" s="35"/>
      <c r="EVJ59" s="35"/>
      <c r="EVK59" s="35"/>
      <c r="EVL59" s="35"/>
      <c r="EVM59" s="35"/>
      <c r="EVQ59" s="35"/>
      <c r="EVR59" s="35"/>
      <c r="EVS59" s="35"/>
      <c r="EVT59" s="35"/>
      <c r="EVU59" s="35"/>
      <c r="EVY59" s="35"/>
      <c r="EVZ59" s="35"/>
      <c r="EWA59" s="35"/>
      <c r="EWB59" s="35"/>
      <c r="EWC59" s="35"/>
      <c r="EWG59" s="35"/>
      <c r="EWH59" s="35"/>
      <c r="EWI59" s="35"/>
      <c r="EWJ59" s="35"/>
      <c r="EWK59" s="35"/>
      <c r="EWO59" s="35"/>
      <c r="EWP59" s="35"/>
      <c r="EWQ59" s="35"/>
      <c r="EWR59" s="35"/>
      <c r="EWS59" s="35"/>
      <c r="EWW59" s="35"/>
      <c r="EWX59" s="35"/>
      <c r="EWY59" s="35"/>
      <c r="EWZ59" s="35"/>
      <c r="EXA59" s="35"/>
      <c r="EXE59" s="35"/>
      <c r="EXF59" s="35"/>
      <c r="EXG59" s="35"/>
      <c r="EXH59" s="35"/>
      <c r="EXI59" s="35"/>
      <c r="EXM59" s="35"/>
      <c r="EXN59" s="35"/>
      <c r="EXO59" s="35"/>
      <c r="EXP59" s="35"/>
      <c r="EXQ59" s="35"/>
      <c r="EXU59" s="35"/>
      <c r="EXV59" s="35"/>
      <c r="EXW59" s="35"/>
      <c r="EXX59" s="35"/>
      <c r="EXY59" s="35"/>
      <c r="EYC59" s="35"/>
      <c r="EYD59" s="35"/>
      <c r="EYE59" s="35"/>
      <c r="EYF59" s="35"/>
      <c r="EYG59" s="35"/>
      <c r="EYK59" s="35"/>
      <c r="EYL59" s="35"/>
      <c r="EYM59" s="35"/>
      <c r="EYN59" s="35"/>
      <c r="EYO59" s="35"/>
      <c r="EYS59" s="35"/>
      <c r="EYT59" s="35"/>
      <c r="EYU59" s="35"/>
      <c r="EYV59" s="35"/>
      <c r="EYW59" s="35"/>
      <c r="EZA59" s="35"/>
      <c r="EZB59" s="35"/>
      <c r="EZC59" s="35"/>
      <c r="EZD59" s="35"/>
      <c r="EZE59" s="35"/>
      <c r="EZI59" s="35"/>
      <c r="EZJ59" s="35"/>
      <c r="EZK59" s="35"/>
      <c r="EZL59" s="35"/>
      <c r="EZM59" s="35"/>
      <c r="EZQ59" s="35"/>
      <c r="EZR59" s="35"/>
      <c r="EZS59" s="35"/>
      <c r="EZT59" s="35"/>
      <c r="EZU59" s="35"/>
      <c r="EZY59" s="35"/>
      <c r="EZZ59" s="35"/>
      <c r="FAA59" s="35"/>
      <c r="FAB59" s="35"/>
      <c r="FAC59" s="35"/>
      <c r="FAG59" s="35"/>
      <c r="FAH59" s="35"/>
      <c r="FAI59" s="35"/>
      <c r="FAJ59" s="35"/>
      <c r="FAK59" s="35"/>
      <c r="FAO59" s="35"/>
      <c r="FAP59" s="35"/>
      <c r="FAQ59" s="35"/>
      <c r="FAR59" s="35"/>
      <c r="FAS59" s="35"/>
      <c r="FAW59" s="35"/>
      <c r="FAX59" s="35"/>
      <c r="FAY59" s="35"/>
      <c r="FAZ59" s="35"/>
      <c r="FBA59" s="35"/>
      <c r="FBE59" s="35"/>
      <c r="FBF59" s="35"/>
      <c r="FBG59" s="35"/>
      <c r="FBH59" s="35"/>
      <c r="FBI59" s="35"/>
      <c r="FBM59" s="35"/>
      <c r="FBN59" s="35"/>
      <c r="FBO59" s="35"/>
      <c r="FBP59" s="35"/>
      <c r="FBQ59" s="35"/>
      <c r="FBU59" s="35"/>
      <c r="FBV59" s="35"/>
      <c r="FBW59" s="35"/>
      <c r="FBX59" s="35"/>
      <c r="FBY59" s="35"/>
      <c r="FCC59" s="35"/>
      <c r="FCD59" s="35"/>
      <c r="FCE59" s="35"/>
      <c r="FCF59" s="35"/>
      <c r="FCG59" s="35"/>
      <c r="FCK59" s="35"/>
      <c r="FCL59" s="35"/>
      <c r="FCM59" s="35"/>
      <c r="FCN59" s="35"/>
      <c r="FCO59" s="35"/>
      <c r="FCS59" s="35"/>
      <c r="FCT59" s="35"/>
      <c r="FCU59" s="35"/>
      <c r="FCV59" s="35"/>
      <c r="FCW59" s="35"/>
      <c r="FDA59" s="35"/>
      <c r="FDB59" s="35"/>
      <c r="FDC59" s="35"/>
      <c r="FDD59" s="35"/>
      <c r="FDE59" s="35"/>
      <c r="FDI59" s="35"/>
      <c r="FDJ59" s="35"/>
      <c r="FDK59" s="35"/>
      <c r="FDL59" s="35"/>
      <c r="FDM59" s="35"/>
      <c r="FDQ59" s="35"/>
      <c r="FDR59" s="35"/>
      <c r="FDS59" s="35"/>
      <c r="FDT59" s="35"/>
      <c r="FDU59" s="35"/>
      <c r="FDY59" s="35"/>
      <c r="FDZ59" s="35"/>
      <c r="FEA59" s="35"/>
      <c r="FEB59" s="35"/>
      <c r="FEC59" s="35"/>
      <c r="FEG59" s="35"/>
      <c r="FEH59" s="35"/>
      <c r="FEI59" s="35"/>
      <c r="FEJ59" s="35"/>
      <c r="FEK59" s="35"/>
      <c r="FEO59" s="35"/>
      <c r="FEP59" s="35"/>
      <c r="FEQ59" s="35"/>
      <c r="FER59" s="35"/>
      <c r="FES59" s="35"/>
      <c r="FEW59" s="35"/>
      <c r="FEX59" s="35"/>
      <c r="FEY59" s="35"/>
      <c r="FEZ59" s="35"/>
      <c r="FFA59" s="35"/>
      <c r="FFE59" s="35"/>
      <c r="FFF59" s="35"/>
      <c r="FFG59" s="35"/>
      <c r="FFH59" s="35"/>
      <c r="FFI59" s="35"/>
      <c r="FFM59" s="35"/>
      <c r="FFN59" s="35"/>
      <c r="FFO59" s="35"/>
      <c r="FFP59" s="35"/>
      <c r="FFQ59" s="35"/>
      <c r="FFU59" s="35"/>
      <c r="FFV59" s="35"/>
      <c r="FFW59" s="35"/>
      <c r="FFX59" s="35"/>
      <c r="FFY59" s="35"/>
      <c r="FGC59" s="35"/>
      <c r="FGD59" s="35"/>
      <c r="FGE59" s="35"/>
      <c r="FGF59" s="35"/>
      <c r="FGG59" s="35"/>
      <c r="FGK59" s="35"/>
      <c r="FGL59" s="35"/>
      <c r="FGM59" s="35"/>
      <c r="FGN59" s="35"/>
      <c r="FGO59" s="35"/>
      <c r="FGS59" s="35"/>
      <c r="FGT59" s="35"/>
      <c r="FGU59" s="35"/>
      <c r="FGV59" s="35"/>
      <c r="FGW59" s="35"/>
      <c r="FHA59" s="35"/>
      <c r="FHB59" s="35"/>
      <c r="FHC59" s="35"/>
      <c r="FHD59" s="35"/>
      <c r="FHE59" s="35"/>
      <c r="FHI59" s="35"/>
      <c r="FHJ59" s="35"/>
      <c r="FHK59" s="35"/>
      <c r="FHL59" s="35"/>
      <c r="FHM59" s="35"/>
      <c r="FHQ59" s="35"/>
      <c r="FHR59" s="35"/>
      <c r="FHS59" s="35"/>
      <c r="FHT59" s="35"/>
      <c r="FHU59" s="35"/>
      <c r="FHY59" s="35"/>
      <c r="FHZ59" s="35"/>
      <c r="FIA59" s="35"/>
      <c r="FIB59" s="35"/>
      <c r="FIC59" s="35"/>
      <c r="FIG59" s="35"/>
      <c r="FIH59" s="35"/>
      <c r="FII59" s="35"/>
      <c r="FIJ59" s="35"/>
      <c r="FIK59" s="35"/>
      <c r="FIO59" s="35"/>
      <c r="FIP59" s="35"/>
      <c r="FIQ59" s="35"/>
      <c r="FIR59" s="35"/>
      <c r="FIS59" s="35"/>
      <c r="FIW59" s="35"/>
      <c r="FIX59" s="35"/>
      <c r="FIY59" s="35"/>
      <c r="FIZ59" s="35"/>
      <c r="FJA59" s="35"/>
      <c r="FJE59" s="35"/>
      <c r="FJF59" s="35"/>
      <c r="FJG59" s="35"/>
      <c r="FJH59" s="35"/>
      <c r="FJI59" s="35"/>
      <c r="FJM59" s="35"/>
      <c r="FJN59" s="35"/>
      <c r="FJO59" s="35"/>
      <c r="FJP59" s="35"/>
      <c r="FJQ59" s="35"/>
      <c r="FJU59" s="35"/>
      <c r="FJV59" s="35"/>
      <c r="FJW59" s="35"/>
      <c r="FJX59" s="35"/>
      <c r="FJY59" s="35"/>
      <c r="FKC59" s="35"/>
      <c r="FKD59" s="35"/>
      <c r="FKE59" s="35"/>
      <c r="FKF59" s="35"/>
      <c r="FKG59" s="35"/>
      <c r="FKK59" s="35"/>
      <c r="FKL59" s="35"/>
      <c r="FKM59" s="35"/>
      <c r="FKN59" s="35"/>
      <c r="FKO59" s="35"/>
      <c r="FKS59" s="35"/>
      <c r="FKT59" s="35"/>
      <c r="FKU59" s="35"/>
      <c r="FKV59" s="35"/>
      <c r="FKW59" s="35"/>
      <c r="FLA59" s="35"/>
      <c r="FLB59" s="35"/>
      <c r="FLC59" s="35"/>
      <c r="FLD59" s="35"/>
      <c r="FLE59" s="35"/>
      <c r="FLI59" s="35"/>
      <c r="FLJ59" s="35"/>
      <c r="FLK59" s="35"/>
      <c r="FLL59" s="35"/>
      <c r="FLM59" s="35"/>
      <c r="FLQ59" s="35"/>
      <c r="FLR59" s="35"/>
      <c r="FLS59" s="35"/>
      <c r="FLT59" s="35"/>
      <c r="FLU59" s="35"/>
      <c r="FLY59" s="35"/>
      <c r="FLZ59" s="35"/>
      <c r="FMA59" s="35"/>
      <c r="FMB59" s="35"/>
      <c r="FMC59" s="35"/>
      <c r="FMG59" s="35"/>
      <c r="FMH59" s="35"/>
      <c r="FMI59" s="35"/>
      <c r="FMJ59" s="35"/>
      <c r="FMK59" s="35"/>
      <c r="FMO59" s="35"/>
      <c r="FMP59" s="35"/>
      <c r="FMQ59" s="35"/>
      <c r="FMR59" s="35"/>
      <c r="FMS59" s="35"/>
      <c r="FMW59" s="35"/>
      <c r="FMX59" s="35"/>
      <c r="FMY59" s="35"/>
      <c r="FMZ59" s="35"/>
      <c r="FNA59" s="35"/>
      <c r="FNE59" s="35"/>
      <c r="FNF59" s="35"/>
      <c r="FNG59" s="35"/>
      <c r="FNH59" s="35"/>
      <c r="FNI59" s="35"/>
      <c r="FNM59" s="35"/>
      <c r="FNN59" s="35"/>
      <c r="FNO59" s="35"/>
      <c r="FNP59" s="35"/>
      <c r="FNQ59" s="35"/>
      <c r="FNU59" s="35"/>
      <c r="FNV59" s="35"/>
      <c r="FNW59" s="35"/>
      <c r="FNX59" s="35"/>
      <c r="FNY59" s="35"/>
      <c r="FOC59" s="35"/>
      <c r="FOD59" s="35"/>
      <c r="FOE59" s="35"/>
      <c r="FOF59" s="35"/>
      <c r="FOG59" s="35"/>
      <c r="FOK59" s="35"/>
      <c r="FOL59" s="35"/>
      <c r="FOM59" s="35"/>
      <c r="FON59" s="35"/>
      <c r="FOO59" s="35"/>
      <c r="FOS59" s="35"/>
      <c r="FOT59" s="35"/>
      <c r="FOU59" s="35"/>
      <c r="FOV59" s="35"/>
      <c r="FOW59" s="35"/>
      <c r="FPA59" s="35"/>
      <c r="FPB59" s="35"/>
      <c r="FPC59" s="35"/>
      <c r="FPD59" s="35"/>
      <c r="FPE59" s="35"/>
      <c r="FPI59" s="35"/>
      <c r="FPJ59" s="35"/>
      <c r="FPK59" s="35"/>
      <c r="FPL59" s="35"/>
      <c r="FPM59" s="35"/>
      <c r="FPQ59" s="35"/>
      <c r="FPR59" s="35"/>
      <c r="FPS59" s="35"/>
      <c r="FPT59" s="35"/>
      <c r="FPU59" s="35"/>
      <c r="FPY59" s="35"/>
      <c r="FPZ59" s="35"/>
      <c r="FQA59" s="35"/>
      <c r="FQB59" s="35"/>
      <c r="FQC59" s="35"/>
      <c r="FQG59" s="35"/>
      <c r="FQH59" s="35"/>
      <c r="FQI59" s="35"/>
      <c r="FQJ59" s="35"/>
      <c r="FQK59" s="35"/>
      <c r="FQO59" s="35"/>
      <c r="FQP59" s="35"/>
      <c r="FQQ59" s="35"/>
      <c r="FQR59" s="35"/>
      <c r="FQS59" s="35"/>
      <c r="FQW59" s="35"/>
      <c r="FQX59" s="35"/>
      <c r="FQY59" s="35"/>
      <c r="FQZ59" s="35"/>
      <c r="FRA59" s="35"/>
      <c r="FRE59" s="35"/>
      <c r="FRF59" s="35"/>
      <c r="FRG59" s="35"/>
      <c r="FRH59" s="35"/>
      <c r="FRI59" s="35"/>
      <c r="FRM59" s="35"/>
      <c r="FRN59" s="35"/>
      <c r="FRO59" s="35"/>
      <c r="FRP59" s="35"/>
      <c r="FRQ59" s="35"/>
      <c r="FRU59" s="35"/>
      <c r="FRV59" s="35"/>
      <c r="FRW59" s="35"/>
      <c r="FRX59" s="35"/>
      <c r="FRY59" s="35"/>
      <c r="FSC59" s="35"/>
      <c r="FSD59" s="35"/>
      <c r="FSE59" s="35"/>
      <c r="FSF59" s="35"/>
      <c r="FSG59" s="35"/>
      <c r="FSK59" s="35"/>
      <c r="FSL59" s="35"/>
      <c r="FSM59" s="35"/>
      <c r="FSN59" s="35"/>
      <c r="FSO59" s="35"/>
      <c r="FSS59" s="35"/>
      <c r="FST59" s="35"/>
      <c r="FSU59" s="35"/>
      <c r="FSV59" s="35"/>
      <c r="FSW59" s="35"/>
      <c r="FTA59" s="35"/>
      <c r="FTB59" s="35"/>
      <c r="FTC59" s="35"/>
      <c r="FTD59" s="35"/>
      <c r="FTE59" s="35"/>
      <c r="FTI59" s="35"/>
      <c r="FTJ59" s="35"/>
      <c r="FTK59" s="35"/>
      <c r="FTL59" s="35"/>
      <c r="FTM59" s="35"/>
      <c r="FTQ59" s="35"/>
      <c r="FTR59" s="35"/>
      <c r="FTS59" s="35"/>
      <c r="FTT59" s="35"/>
      <c r="FTU59" s="35"/>
      <c r="FTY59" s="35"/>
      <c r="FTZ59" s="35"/>
      <c r="FUA59" s="35"/>
      <c r="FUB59" s="35"/>
      <c r="FUC59" s="35"/>
      <c r="FUG59" s="35"/>
      <c r="FUH59" s="35"/>
      <c r="FUI59" s="35"/>
      <c r="FUJ59" s="35"/>
      <c r="FUK59" s="35"/>
      <c r="FUO59" s="35"/>
      <c r="FUP59" s="35"/>
      <c r="FUQ59" s="35"/>
      <c r="FUR59" s="35"/>
      <c r="FUS59" s="35"/>
      <c r="FUW59" s="35"/>
      <c r="FUX59" s="35"/>
      <c r="FUY59" s="35"/>
      <c r="FUZ59" s="35"/>
      <c r="FVA59" s="35"/>
      <c r="FVE59" s="35"/>
      <c r="FVF59" s="35"/>
      <c r="FVG59" s="35"/>
      <c r="FVH59" s="35"/>
      <c r="FVI59" s="35"/>
      <c r="FVM59" s="35"/>
      <c r="FVN59" s="35"/>
      <c r="FVO59" s="35"/>
      <c r="FVP59" s="35"/>
      <c r="FVQ59" s="35"/>
      <c r="FVU59" s="35"/>
      <c r="FVV59" s="35"/>
      <c r="FVW59" s="35"/>
      <c r="FVX59" s="35"/>
      <c r="FVY59" s="35"/>
      <c r="FWC59" s="35"/>
      <c r="FWD59" s="35"/>
      <c r="FWE59" s="35"/>
      <c r="FWF59" s="35"/>
      <c r="FWG59" s="35"/>
      <c r="FWK59" s="35"/>
      <c r="FWL59" s="35"/>
      <c r="FWM59" s="35"/>
      <c r="FWN59" s="35"/>
      <c r="FWO59" s="35"/>
      <c r="FWS59" s="35"/>
      <c r="FWT59" s="35"/>
      <c r="FWU59" s="35"/>
      <c r="FWV59" s="35"/>
      <c r="FWW59" s="35"/>
      <c r="FXA59" s="35"/>
      <c r="FXB59" s="35"/>
      <c r="FXC59" s="35"/>
      <c r="FXD59" s="35"/>
      <c r="FXE59" s="35"/>
      <c r="FXI59" s="35"/>
      <c r="FXJ59" s="35"/>
      <c r="FXK59" s="35"/>
      <c r="FXL59" s="35"/>
      <c r="FXM59" s="35"/>
      <c r="FXQ59" s="35"/>
      <c r="FXR59" s="35"/>
      <c r="FXS59" s="35"/>
      <c r="FXT59" s="35"/>
      <c r="FXU59" s="35"/>
      <c r="FXY59" s="35"/>
      <c r="FXZ59" s="35"/>
      <c r="FYA59" s="35"/>
      <c r="FYB59" s="35"/>
      <c r="FYC59" s="35"/>
      <c r="FYG59" s="35"/>
      <c r="FYH59" s="35"/>
      <c r="FYI59" s="35"/>
      <c r="FYJ59" s="35"/>
      <c r="FYK59" s="35"/>
      <c r="FYO59" s="35"/>
      <c r="FYP59" s="35"/>
      <c r="FYQ59" s="35"/>
      <c r="FYR59" s="35"/>
      <c r="FYS59" s="35"/>
      <c r="FYW59" s="35"/>
      <c r="FYX59" s="35"/>
      <c r="FYY59" s="35"/>
      <c r="FYZ59" s="35"/>
      <c r="FZA59" s="35"/>
      <c r="FZE59" s="35"/>
      <c r="FZF59" s="35"/>
      <c r="FZG59" s="35"/>
      <c r="FZH59" s="35"/>
      <c r="FZI59" s="35"/>
      <c r="FZM59" s="35"/>
      <c r="FZN59" s="35"/>
      <c r="FZO59" s="35"/>
      <c r="FZP59" s="35"/>
      <c r="FZQ59" s="35"/>
      <c r="FZU59" s="35"/>
      <c r="FZV59" s="35"/>
      <c r="FZW59" s="35"/>
      <c r="FZX59" s="35"/>
      <c r="FZY59" s="35"/>
      <c r="GAC59" s="35"/>
      <c r="GAD59" s="35"/>
      <c r="GAE59" s="35"/>
      <c r="GAF59" s="35"/>
      <c r="GAG59" s="35"/>
      <c r="GAK59" s="35"/>
      <c r="GAL59" s="35"/>
      <c r="GAM59" s="35"/>
      <c r="GAN59" s="35"/>
      <c r="GAO59" s="35"/>
      <c r="GAS59" s="35"/>
      <c r="GAT59" s="35"/>
      <c r="GAU59" s="35"/>
      <c r="GAV59" s="35"/>
      <c r="GAW59" s="35"/>
      <c r="GBA59" s="35"/>
      <c r="GBB59" s="35"/>
      <c r="GBC59" s="35"/>
      <c r="GBD59" s="35"/>
      <c r="GBE59" s="35"/>
      <c r="GBI59" s="35"/>
      <c r="GBJ59" s="35"/>
      <c r="GBK59" s="35"/>
      <c r="GBL59" s="35"/>
      <c r="GBM59" s="35"/>
      <c r="GBQ59" s="35"/>
      <c r="GBR59" s="35"/>
      <c r="GBS59" s="35"/>
      <c r="GBT59" s="35"/>
      <c r="GBU59" s="35"/>
      <c r="GBY59" s="35"/>
      <c r="GBZ59" s="35"/>
      <c r="GCA59" s="35"/>
      <c r="GCB59" s="35"/>
      <c r="GCC59" s="35"/>
      <c r="GCG59" s="35"/>
      <c r="GCH59" s="35"/>
      <c r="GCI59" s="35"/>
      <c r="GCJ59" s="35"/>
      <c r="GCK59" s="35"/>
      <c r="GCO59" s="35"/>
      <c r="GCP59" s="35"/>
      <c r="GCQ59" s="35"/>
      <c r="GCR59" s="35"/>
      <c r="GCS59" s="35"/>
      <c r="GCW59" s="35"/>
      <c r="GCX59" s="35"/>
      <c r="GCY59" s="35"/>
      <c r="GCZ59" s="35"/>
      <c r="GDA59" s="35"/>
      <c r="GDE59" s="35"/>
      <c r="GDF59" s="35"/>
      <c r="GDG59" s="35"/>
      <c r="GDH59" s="35"/>
      <c r="GDI59" s="35"/>
      <c r="GDM59" s="35"/>
      <c r="GDN59" s="35"/>
      <c r="GDO59" s="35"/>
      <c r="GDP59" s="35"/>
      <c r="GDQ59" s="35"/>
      <c r="GDU59" s="35"/>
      <c r="GDV59" s="35"/>
      <c r="GDW59" s="35"/>
      <c r="GDX59" s="35"/>
      <c r="GDY59" s="35"/>
      <c r="GEC59" s="35"/>
      <c r="GED59" s="35"/>
      <c r="GEE59" s="35"/>
      <c r="GEF59" s="35"/>
      <c r="GEG59" s="35"/>
      <c r="GEK59" s="35"/>
      <c r="GEL59" s="35"/>
      <c r="GEM59" s="35"/>
      <c r="GEN59" s="35"/>
      <c r="GEO59" s="35"/>
      <c r="GES59" s="35"/>
      <c r="GET59" s="35"/>
      <c r="GEU59" s="35"/>
      <c r="GEV59" s="35"/>
      <c r="GEW59" s="35"/>
      <c r="GFA59" s="35"/>
      <c r="GFB59" s="35"/>
      <c r="GFC59" s="35"/>
      <c r="GFD59" s="35"/>
      <c r="GFE59" s="35"/>
      <c r="GFI59" s="35"/>
      <c r="GFJ59" s="35"/>
      <c r="GFK59" s="35"/>
      <c r="GFL59" s="35"/>
      <c r="GFM59" s="35"/>
      <c r="GFQ59" s="35"/>
      <c r="GFR59" s="35"/>
      <c r="GFS59" s="35"/>
      <c r="GFT59" s="35"/>
      <c r="GFU59" s="35"/>
      <c r="GFY59" s="35"/>
      <c r="GFZ59" s="35"/>
      <c r="GGA59" s="35"/>
      <c r="GGB59" s="35"/>
      <c r="GGC59" s="35"/>
      <c r="GGG59" s="35"/>
      <c r="GGH59" s="35"/>
      <c r="GGI59" s="35"/>
      <c r="GGJ59" s="35"/>
      <c r="GGK59" s="35"/>
      <c r="GGO59" s="35"/>
      <c r="GGP59" s="35"/>
      <c r="GGQ59" s="35"/>
      <c r="GGR59" s="35"/>
      <c r="GGS59" s="35"/>
      <c r="GGW59" s="35"/>
      <c r="GGX59" s="35"/>
      <c r="GGY59" s="35"/>
      <c r="GGZ59" s="35"/>
      <c r="GHA59" s="35"/>
      <c r="GHE59" s="35"/>
      <c r="GHF59" s="35"/>
      <c r="GHG59" s="35"/>
      <c r="GHH59" s="35"/>
      <c r="GHI59" s="35"/>
      <c r="GHM59" s="35"/>
      <c r="GHN59" s="35"/>
      <c r="GHO59" s="35"/>
      <c r="GHP59" s="35"/>
      <c r="GHQ59" s="35"/>
      <c r="GHU59" s="35"/>
      <c r="GHV59" s="35"/>
      <c r="GHW59" s="35"/>
      <c r="GHX59" s="35"/>
      <c r="GHY59" s="35"/>
      <c r="GIC59" s="35"/>
      <c r="GID59" s="35"/>
      <c r="GIE59" s="35"/>
      <c r="GIF59" s="35"/>
      <c r="GIG59" s="35"/>
      <c r="GIK59" s="35"/>
      <c r="GIL59" s="35"/>
      <c r="GIM59" s="35"/>
      <c r="GIN59" s="35"/>
      <c r="GIO59" s="35"/>
      <c r="GIS59" s="35"/>
      <c r="GIT59" s="35"/>
      <c r="GIU59" s="35"/>
      <c r="GIV59" s="35"/>
      <c r="GIW59" s="35"/>
      <c r="GJA59" s="35"/>
      <c r="GJB59" s="35"/>
      <c r="GJC59" s="35"/>
      <c r="GJD59" s="35"/>
      <c r="GJE59" s="35"/>
      <c r="GJI59" s="35"/>
      <c r="GJJ59" s="35"/>
      <c r="GJK59" s="35"/>
      <c r="GJL59" s="35"/>
      <c r="GJM59" s="35"/>
      <c r="GJQ59" s="35"/>
      <c r="GJR59" s="35"/>
      <c r="GJS59" s="35"/>
      <c r="GJT59" s="35"/>
      <c r="GJU59" s="35"/>
      <c r="GJY59" s="35"/>
      <c r="GJZ59" s="35"/>
      <c r="GKA59" s="35"/>
      <c r="GKB59" s="35"/>
      <c r="GKC59" s="35"/>
      <c r="GKG59" s="35"/>
      <c r="GKH59" s="35"/>
      <c r="GKI59" s="35"/>
      <c r="GKJ59" s="35"/>
      <c r="GKK59" s="35"/>
      <c r="GKO59" s="35"/>
      <c r="GKP59" s="35"/>
      <c r="GKQ59" s="35"/>
      <c r="GKR59" s="35"/>
      <c r="GKS59" s="35"/>
      <c r="GKW59" s="35"/>
      <c r="GKX59" s="35"/>
      <c r="GKY59" s="35"/>
      <c r="GKZ59" s="35"/>
      <c r="GLA59" s="35"/>
      <c r="GLE59" s="35"/>
      <c r="GLF59" s="35"/>
      <c r="GLG59" s="35"/>
      <c r="GLH59" s="35"/>
      <c r="GLI59" s="35"/>
      <c r="GLM59" s="35"/>
      <c r="GLN59" s="35"/>
      <c r="GLO59" s="35"/>
      <c r="GLP59" s="35"/>
      <c r="GLQ59" s="35"/>
      <c r="GLU59" s="35"/>
      <c r="GLV59" s="35"/>
      <c r="GLW59" s="35"/>
      <c r="GLX59" s="35"/>
      <c r="GLY59" s="35"/>
      <c r="GMC59" s="35"/>
      <c r="GMD59" s="35"/>
      <c r="GME59" s="35"/>
      <c r="GMF59" s="35"/>
      <c r="GMG59" s="35"/>
      <c r="GMK59" s="35"/>
      <c r="GML59" s="35"/>
      <c r="GMM59" s="35"/>
      <c r="GMN59" s="35"/>
      <c r="GMO59" s="35"/>
      <c r="GMS59" s="35"/>
      <c r="GMT59" s="35"/>
      <c r="GMU59" s="35"/>
      <c r="GMV59" s="35"/>
      <c r="GMW59" s="35"/>
      <c r="GNA59" s="35"/>
      <c r="GNB59" s="35"/>
      <c r="GNC59" s="35"/>
      <c r="GND59" s="35"/>
      <c r="GNE59" s="35"/>
      <c r="GNI59" s="35"/>
      <c r="GNJ59" s="35"/>
      <c r="GNK59" s="35"/>
      <c r="GNL59" s="35"/>
      <c r="GNM59" s="35"/>
      <c r="GNQ59" s="35"/>
      <c r="GNR59" s="35"/>
      <c r="GNS59" s="35"/>
      <c r="GNT59" s="35"/>
      <c r="GNU59" s="35"/>
      <c r="GNY59" s="35"/>
      <c r="GNZ59" s="35"/>
      <c r="GOA59" s="35"/>
      <c r="GOB59" s="35"/>
      <c r="GOC59" s="35"/>
      <c r="GOG59" s="35"/>
      <c r="GOH59" s="35"/>
      <c r="GOI59" s="35"/>
      <c r="GOJ59" s="35"/>
      <c r="GOK59" s="35"/>
      <c r="GOO59" s="35"/>
      <c r="GOP59" s="35"/>
      <c r="GOQ59" s="35"/>
      <c r="GOR59" s="35"/>
      <c r="GOS59" s="35"/>
      <c r="GOW59" s="35"/>
      <c r="GOX59" s="35"/>
      <c r="GOY59" s="35"/>
      <c r="GOZ59" s="35"/>
      <c r="GPA59" s="35"/>
      <c r="GPE59" s="35"/>
      <c r="GPF59" s="35"/>
      <c r="GPG59" s="35"/>
      <c r="GPH59" s="35"/>
      <c r="GPI59" s="35"/>
      <c r="GPM59" s="35"/>
      <c r="GPN59" s="35"/>
      <c r="GPO59" s="35"/>
      <c r="GPP59" s="35"/>
      <c r="GPQ59" s="35"/>
      <c r="GPU59" s="35"/>
      <c r="GPV59" s="35"/>
      <c r="GPW59" s="35"/>
      <c r="GPX59" s="35"/>
      <c r="GPY59" s="35"/>
      <c r="GQC59" s="35"/>
      <c r="GQD59" s="35"/>
      <c r="GQE59" s="35"/>
      <c r="GQF59" s="35"/>
      <c r="GQG59" s="35"/>
      <c r="GQK59" s="35"/>
      <c r="GQL59" s="35"/>
      <c r="GQM59" s="35"/>
      <c r="GQN59" s="35"/>
      <c r="GQO59" s="35"/>
      <c r="GQS59" s="35"/>
      <c r="GQT59" s="35"/>
      <c r="GQU59" s="35"/>
      <c r="GQV59" s="35"/>
      <c r="GQW59" s="35"/>
      <c r="GRA59" s="35"/>
      <c r="GRB59" s="35"/>
      <c r="GRC59" s="35"/>
      <c r="GRD59" s="35"/>
      <c r="GRE59" s="35"/>
      <c r="GRI59" s="35"/>
      <c r="GRJ59" s="35"/>
      <c r="GRK59" s="35"/>
      <c r="GRL59" s="35"/>
      <c r="GRM59" s="35"/>
      <c r="GRQ59" s="35"/>
      <c r="GRR59" s="35"/>
      <c r="GRS59" s="35"/>
      <c r="GRT59" s="35"/>
      <c r="GRU59" s="35"/>
      <c r="GRY59" s="35"/>
      <c r="GRZ59" s="35"/>
      <c r="GSA59" s="35"/>
      <c r="GSB59" s="35"/>
      <c r="GSC59" s="35"/>
      <c r="GSG59" s="35"/>
      <c r="GSH59" s="35"/>
      <c r="GSI59" s="35"/>
      <c r="GSJ59" s="35"/>
      <c r="GSK59" s="35"/>
      <c r="GSO59" s="35"/>
      <c r="GSP59" s="35"/>
      <c r="GSQ59" s="35"/>
      <c r="GSR59" s="35"/>
      <c r="GSS59" s="35"/>
      <c r="GSW59" s="35"/>
      <c r="GSX59" s="35"/>
      <c r="GSY59" s="35"/>
      <c r="GSZ59" s="35"/>
      <c r="GTA59" s="35"/>
      <c r="GTE59" s="35"/>
      <c r="GTF59" s="35"/>
      <c r="GTG59" s="35"/>
      <c r="GTH59" s="35"/>
      <c r="GTI59" s="35"/>
      <c r="GTM59" s="35"/>
      <c r="GTN59" s="35"/>
      <c r="GTO59" s="35"/>
      <c r="GTP59" s="35"/>
      <c r="GTQ59" s="35"/>
      <c r="GTU59" s="35"/>
      <c r="GTV59" s="35"/>
      <c r="GTW59" s="35"/>
      <c r="GTX59" s="35"/>
      <c r="GTY59" s="35"/>
      <c r="GUC59" s="35"/>
      <c r="GUD59" s="35"/>
      <c r="GUE59" s="35"/>
      <c r="GUF59" s="35"/>
      <c r="GUG59" s="35"/>
      <c r="GUK59" s="35"/>
      <c r="GUL59" s="35"/>
      <c r="GUM59" s="35"/>
      <c r="GUN59" s="35"/>
      <c r="GUO59" s="35"/>
      <c r="GUS59" s="35"/>
      <c r="GUT59" s="35"/>
      <c r="GUU59" s="35"/>
      <c r="GUV59" s="35"/>
      <c r="GUW59" s="35"/>
      <c r="GVA59" s="35"/>
      <c r="GVB59" s="35"/>
      <c r="GVC59" s="35"/>
      <c r="GVD59" s="35"/>
      <c r="GVE59" s="35"/>
      <c r="GVI59" s="35"/>
      <c r="GVJ59" s="35"/>
      <c r="GVK59" s="35"/>
      <c r="GVL59" s="35"/>
      <c r="GVM59" s="35"/>
      <c r="GVQ59" s="35"/>
      <c r="GVR59" s="35"/>
      <c r="GVS59" s="35"/>
      <c r="GVT59" s="35"/>
      <c r="GVU59" s="35"/>
      <c r="GVY59" s="35"/>
      <c r="GVZ59" s="35"/>
      <c r="GWA59" s="35"/>
      <c r="GWB59" s="35"/>
      <c r="GWC59" s="35"/>
      <c r="GWG59" s="35"/>
      <c r="GWH59" s="35"/>
      <c r="GWI59" s="35"/>
      <c r="GWJ59" s="35"/>
      <c r="GWK59" s="35"/>
      <c r="GWO59" s="35"/>
      <c r="GWP59" s="35"/>
      <c r="GWQ59" s="35"/>
      <c r="GWR59" s="35"/>
      <c r="GWS59" s="35"/>
      <c r="GWW59" s="35"/>
      <c r="GWX59" s="35"/>
      <c r="GWY59" s="35"/>
      <c r="GWZ59" s="35"/>
      <c r="GXA59" s="35"/>
      <c r="GXE59" s="35"/>
      <c r="GXF59" s="35"/>
      <c r="GXG59" s="35"/>
      <c r="GXH59" s="35"/>
      <c r="GXI59" s="35"/>
      <c r="GXM59" s="35"/>
      <c r="GXN59" s="35"/>
      <c r="GXO59" s="35"/>
      <c r="GXP59" s="35"/>
      <c r="GXQ59" s="35"/>
      <c r="GXU59" s="35"/>
      <c r="GXV59" s="35"/>
      <c r="GXW59" s="35"/>
      <c r="GXX59" s="35"/>
      <c r="GXY59" s="35"/>
      <c r="GYC59" s="35"/>
      <c r="GYD59" s="35"/>
      <c r="GYE59" s="35"/>
      <c r="GYF59" s="35"/>
      <c r="GYG59" s="35"/>
      <c r="GYK59" s="35"/>
      <c r="GYL59" s="35"/>
      <c r="GYM59" s="35"/>
      <c r="GYN59" s="35"/>
      <c r="GYO59" s="35"/>
      <c r="GYS59" s="35"/>
      <c r="GYT59" s="35"/>
      <c r="GYU59" s="35"/>
      <c r="GYV59" s="35"/>
      <c r="GYW59" s="35"/>
      <c r="GZA59" s="35"/>
      <c r="GZB59" s="35"/>
      <c r="GZC59" s="35"/>
      <c r="GZD59" s="35"/>
      <c r="GZE59" s="35"/>
      <c r="GZI59" s="35"/>
      <c r="GZJ59" s="35"/>
      <c r="GZK59" s="35"/>
      <c r="GZL59" s="35"/>
      <c r="GZM59" s="35"/>
      <c r="GZQ59" s="35"/>
      <c r="GZR59" s="35"/>
      <c r="GZS59" s="35"/>
      <c r="GZT59" s="35"/>
      <c r="GZU59" s="35"/>
      <c r="GZY59" s="35"/>
      <c r="GZZ59" s="35"/>
      <c r="HAA59" s="35"/>
      <c r="HAB59" s="35"/>
      <c r="HAC59" s="35"/>
      <c r="HAG59" s="35"/>
      <c r="HAH59" s="35"/>
      <c r="HAI59" s="35"/>
      <c r="HAJ59" s="35"/>
      <c r="HAK59" s="35"/>
      <c r="HAO59" s="35"/>
      <c r="HAP59" s="35"/>
      <c r="HAQ59" s="35"/>
      <c r="HAR59" s="35"/>
      <c r="HAS59" s="35"/>
      <c r="HAW59" s="35"/>
      <c r="HAX59" s="35"/>
      <c r="HAY59" s="35"/>
      <c r="HAZ59" s="35"/>
      <c r="HBA59" s="35"/>
      <c r="HBE59" s="35"/>
      <c r="HBF59" s="35"/>
      <c r="HBG59" s="35"/>
      <c r="HBH59" s="35"/>
      <c r="HBI59" s="35"/>
      <c r="HBM59" s="35"/>
      <c r="HBN59" s="35"/>
      <c r="HBO59" s="35"/>
      <c r="HBP59" s="35"/>
      <c r="HBQ59" s="35"/>
      <c r="HBU59" s="35"/>
      <c r="HBV59" s="35"/>
      <c r="HBW59" s="35"/>
      <c r="HBX59" s="35"/>
      <c r="HBY59" s="35"/>
      <c r="HCC59" s="35"/>
      <c r="HCD59" s="35"/>
      <c r="HCE59" s="35"/>
      <c r="HCF59" s="35"/>
      <c r="HCG59" s="35"/>
      <c r="HCK59" s="35"/>
      <c r="HCL59" s="35"/>
      <c r="HCM59" s="35"/>
      <c r="HCN59" s="35"/>
      <c r="HCO59" s="35"/>
      <c r="HCS59" s="35"/>
      <c r="HCT59" s="35"/>
      <c r="HCU59" s="35"/>
      <c r="HCV59" s="35"/>
      <c r="HCW59" s="35"/>
      <c r="HDA59" s="35"/>
      <c r="HDB59" s="35"/>
      <c r="HDC59" s="35"/>
      <c r="HDD59" s="35"/>
      <c r="HDE59" s="35"/>
      <c r="HDI59" s="35"/>
      <c r="HDJ59" s="35"/>
      <c r="HDK59" s="35"/>
      <c r="HDL59" s="35"/>
      <c r="HDM59" s="35"/>
      <c r="HDQ59" s="35"/>
      <c r="HDR59" s="35"/>
      <c r="HDS59" s="35"/>
      <c r="HDT59" s="35"/>
      <c r="HDU59" s="35"/>
      <c r="HDY59" s="35"/>
      <c r="HDZ59" s="35"/>
      <c r="HEA59" s="35"/>
      <c r="HEB59" s="35"/>
      <c r="HEC59" s="35"/>
      <c r="HEG59" s="35"/>
      <c r="HEH59" s="35"/>
      <c r="HEI59" s="35"/>
      <c r="HEJ59" s="35"/>
      <c r="HEK59" s="35"/>
      <c r="HEO59" s="35"/>
      <c r="HEP59" s="35"/>
      <c r="HEQ59" s="35"/>
      <c r="HER59" s="35"/>
      <c r="HES59" s="35"/>
      <c r="HEW59" s="35"/>
      <c r="HEX59" s="35"/>
      <c r="HEY59" s="35"/>
      <c r="HEZ59" s="35"/>
      <c r="HFA59" s="35"/>
      <c r="HFE59" s="35"/>
      <c r="HFF59" s="35"/>
      <c r="HFG59" s="35"/>
      <c r="HFH59" s="35"/>
      <c r="HFI59" s="35"/>
      <c r="HFM59" s="35"/>
      <c r="HFN59" s="35"/>
      <c r="HFO59" s="35"/>
      <c r="HFP59" s="35"/>
      <c r="HFQ59" s="35"/>
      <c r="HFU59" s="35"/>
      <c r="HFV59" s="35"/>
      <c r="HFW59" s="35"/>
      <c r="HFX59" s="35"/>
      <c r="HFY59" s="35"/>
      <c r="HGC59" s="35"/>
      <c r="HGD59" s="35"/>
      <c r="HGE59" s="35"/>
      <c r="HGF59" s="35"/>
      <c r="HGG59" s="35"/>
      <c r="HGK59" s="35"/>
      <c r="HGL59" s="35"/>
      <c r="HGM59" s="35"/>
      <c r="HGN59" s="35"/>
      <c r="HGO59" s="35"/>
      <c r="HGS59" s="35"/>
      <c r="HGT59" s="35"/>
      <c r="HGU59" s="35"/>
      <c r="HGV59" s="35"/>
      <c r="HGW59" s="35"/>
      <c r="HHA59" s="35"/>
      <c r="HHB59" s="35"/>
      <c r="HHC59" s="35"/>
      <c r="HHD59" s="35"/>
      <c r="HHE59" s="35"/>
      <c r="HHI59" s="35"/>
      <c r="HHJ59" s="35"/>
      <c r="HHK59" s="35"/>
      <c r="HHL59" s="35"/>
      <c r="HHM59" s="35"/>
      <c r="HHQ59" s="35"/>
      <c r="HHR59" s="35"/>
      <c r="HHS59" s="35"/>
      <c r="HHT59" s="35"/>
      <c r="HHU59" s="35"/>
      <c r="HHY59" s="35"/>
      <c r="HHZ59" s="35"/>
      <c r="HIA59" s="35"/>
      <c r="HIB59" s="35"/>
      <c r="HIC59" s="35"/>
      <c r="HIG59" s="35"/>
      <c r="HIH59" s="35"/>
      <c r="HII59" s="35"/>
      <c r="HIJ59" s="35"/>
      <c r="HIK59" s="35"/>
      <c r="HIO59" s="35"/>
      <c r="HIP59" s="35"/>
      <c r="HIQ59" s="35"/>
      <c r="HIR59" s="35"/>
      <c r="HIS59" s="35"/>
      <c r="HIW59" s="35"/>
      <c r="HIX59" s="35"/>
      <c r="HIY59" s="35"/>
      <c r="HIZ59" s="35"/>
      <c r="HJA59" s="35"/>
      <c r="HJE59" s="35"/>
      <c r="HJF59" s="35"/>
      <c r="HJG59" s="35"/>
      <c r="HJH59" s="35"/>
      <c r="HJI59" s="35"/>
      <c r="HJM59" s="35"/>
      <c r="HJN59" s="35"/>
      <c r="HJO59" s="35"/>
      <c r="HJP59" s="35"/>
      <c r="HJQ59" s="35"/>
      <c r="HJU59" s="35"/>
      <c r="HJV59" s="35"/>
      <c r="HJW59" s="35"/>
      <c r="HJX59" s="35"/>
      <c r="HJY59" s="35"/>
      <c r="HKC59" s="35"/>
      <c r="HKD59" s="35"/>
      <c r="HKE59" s="35"/>
      <c r="HKF59" s="35"/>
      <c r="HKG59" s="35"/>
      <c r="HKK59" s="35"/>
      <c r="HKL59" s="35"/>
      <c r="HKM59" s="35"/>
      <c r="HKN59" s="35"/>
      <c r="HKO59" s="35"/>
      <c r="HKS59" s="35"/>
      <c r="HKT59" s="35"/>
      <c r="HKU59" s="35"/>
      <c r="HKV59" s="35"/>
      <c r="HKW59" s="35"/>
      <c r="HLA59" s="35"/>
      <c r="HLB59" s="35"/>
      <c r="HLC59" s="35"/>
      <c r="HLD59" s="35"/>
      <c r="HLE59" s="35"/>
      <c r="HLI59" s="35"/>
      <c r="HLJ59" s="35"/>
      <c r="HLK59" s="35"/>
      <c r="HLL59" s="35"/>
      <c r="HLM59" s="35"/>
      <c r="HLQ59" s="35"/>
      <c r="HLR59" s="35"/>
      <c r="HLS59" s="35"/>
      <c r="HLT59" s="35"/>
      <c r="HLU59" s="35"/>
      <c r="HLY59" s="35"/>
      <c r="HLZ59" s="35"/>
      <c r="HMA59" s="35"/>
      <c r="HMB59" s="35"/>
      <c r="HMC59" s="35"/>
      <c r="HMG59" s="35"/>
      <c r="HMH59" s="35"/>
      <c r="HMI59" s="35"/>
      <c r="HMJ59" s="35"/>
      <c r="HMK59" s="35"/>
      <c r="HMO59" s="35"/>
      <c r="HMP59" s="35"/>
      <c r="HMQ59" s="35"/>
      <c r="HMR59" s="35"/>
      <c r="HMS59" s="35"/>
      <c r="HMW59" s="35"/>
      <c r="HMX59" s="35"/>
      <c r="HMY59" s="35"/>
      <c r="HMZ59" s="35"/>
      <c r="HNA59" s="35"/>
      <c r="HNE59" s="35"/>
      <c r="HNF59" s="35"/>
      <c r="HNG59" s="35"/>
      <c r="HNH59" s="35"/>
      <c r="HNI59" s="35"/>
      <c r="HNM59" s="35"/>
      <c r="HNN59" s="35"/>
      <c r="HNO59" s="35"/>
      <c r="HNP59" s="35"/>
      <c r="HNQ59" s="35"/>
      <c r="HNU59" s="35"/>
      <c r="HNV59" s="35"/>
      <c r="HNW59" s="35"/>
      <c r="HNX59" s="35"/>
      <c r="HNY59" s="35"/>
      <c r="HOC59" s="35"/>
      <c r="HOD59" s="35"/>
      <c r="HOE59" s="35"/>
      <c r="HOF59" s="35"/>
      <c r="HOG59" s="35"/>
      <c r="HOK59" s="35"/>
      <c r="HOL59" s="35"/>
      <c r="HOM59" s="35"/>
      <c r="HON59" s="35"/>
      <c r="HOO59" s="35"/>
      <c r="HOS59" s="35"/>
      <c r="HOT59" s="35"/>
      <c r="HOU59" s="35"/>
      <c r="HOV59" s="35"/>
      <c r="HOW59" s="35"/>
      <c r="HPA59" s="35"/>
      <c r="HPB59" s="35"/>
      <c r="HPC59" s="35"/>
      <c r="HPD59" s="35"/>
      <c r="HPE59" s="35"/>
      <c r="HPI59" s="35"/>
      <c r="HPJ59" s="35"/>
      <c r="HPK59" s="35"/>
      <c r="HPL59" s="35"/>
      <c r="HPM59" s="35"/>
      <c r="HPQ59" s="35"/>
      <c r="HPR59" s="35"/>
      <c r="HPS59" s="35"/>
      <c r="HPT59" s="35"/>
      <c r="HPU59" s="35"/>
      <c r="HPY59" s="35"/>
      <c r="HPZ59" s="35"/>
      <c r="HQA59" s="35"/>
      <c r="HQB59" s="35"/>
      <c r="HQC59" s="35"/>
      <c r="HQG59" s="35"/>
      <c r="HQH59" s="35"/>
      <c r="HQI59" s="35"/>
      <c r="HQJ59" s="35"/>
      <c r="HQK59" s="35"/>
      <c r="HQO59" s="35"/>
      <c r="HQP59" s="35"/>
      <c r="HQQ59" s="35"/>
      <c r="HQR59" s="35"/>
      <c r="HQS59" s="35"/>
      <c r="HQW59" s="35"/>
      <c r="HQX59" s="35"/>
      <c r="HQY59" s="35"/>
      <c r="HQZ59" s="35"/>
      <c r="HRA59" s="35"/>
      <c r="HRE59" s="35"/>
      <c r="HRF59" s="35"/>
      <c r="HRG59" s="35"/>
      <c r="HRH59" s="35"/>
      <c r="HRI59" s="35"/>
      <c r="HRM59" s="35"/>
      <c r="HRN59" s="35"/>
      <c r="HRO59" s="35"/>
      <c r="HRP59" s="35"/>
      <c r="HRQ59" s="35"/>
      <c r="HRU59" s="35"/>
      <c r="HRV59" s="35"/>
      <c r="HRW59" s="35"/>
      <c r="HRX59" s="35"/>
      <c r="HRY59" s="35"/>
      <c r="HSC59" s="35"/>
      <c r="HSD59" s="35"/>
      <c r="HSE59" s="35"/>
      <c r="HSF59" s="35"/>
      <c r="HSG59" s="35"/>
      <c r="HSK59" s="35"/>
      <c r="HSL59" s="35"/>
      <c r="HSM59" s="35"/>
      <c r="HSN59" s="35"/>
      <c r="HSO59" s="35"/>
      <c r="HSS59" s="35"/>
      <c r="HST59" s="35"/>
      <c r="HSU59" s="35"/>
      <c r="HSV59" s="35"/>
      <c r="HSW59" s="35"/>
      <c r="HTA59" s="35"/>
      <c r="HTB59" s="35"/>
      <c r="HTC59" s="35"/>
      <c r="HTD59" s="35"/>
      <c r="HTE59" s="35"/>
      <c r="HTI59" s="35"/>
      <c r="HTJ59" s="35"/>
      <c r="HTK59" s="35"/>
      <c r="HTL59" s="35"/>
      <c r="HTM59" s="35"/>
      <c r="HTQ59" s="35"/>
      <c r="HTR59" s="35"/>
      <c r="HTS59" s="35"/>
      <c r="HTT59" s="35"/>
      <c r="HTU59" s="35"/>
      <c r="HTY59" s="35"/>
      <c r="HTZ59" s="35"/>
      <c r="HUA59" s="35"/>
      <c r="HUB59" s="35"/>
      <c r="HUC59" s="35"/>
      <c r="HUG59" s="35"/>
      <c r="HUH59" s="35"/>
      <c r="HUI59" s="35"/>
      <c r="HUJ59" s="35"/>
      <c r="HUK59" s="35"/>
      <c r="HUO59" s="35"/>
      <c r="HUP59" s="35"/>
      <c r="HUQ59" s="35"/>
      <c r="HUR59" s="35"/>
      <c r="HUS59" s="35"/>
      <c r="HUW59" s="35"/>
      <c r="HUX59" s="35"/>
      <c r="HUY59" s="35"/>
      <c r="HUZ59" s="35"/>
      <c r="HVA59" s="35"/>
      <c r="HVE59" s="35"/>
      <c r="HVF59" s="35"/>
      <c r="HVG59" s="35"/>
      <c r="HVH59" s="35"/>
      <c r="HVI59" s="35"/>
      <c r="HVM59" s="35"/>
      <c r="HVN59" s="35"/>
      <c r="HVO59" s="35"/>
      <c r="HVP59" s="35"/>
      <c r="HVQ59" s="35"/>
      <c r="HVU59" s="35"/>
      <c r="HVV59" s="35"/>
      <c r="HVW59" s="35"/>
      <c r="HVX59" s="35"/>
      <c r="HVY59" s="35"/>
      <c r="HWC59" s="35"/>
      <c r="HWD59" s="35"/>
      <c r="HWE59" s="35"/>
      <c r="HWF59" s="35"/>
      <c r="HWG59" s="35"/>
      <c r="HWK59" s="35"/>
      <c r="HWL59" s="35"/>
      <c r="HWM59" s="35"/>
      <c r="HWN59" s="35"/>
      <c r="HWO59" s="35"/>
      <c r="HWS59" s="35"/>
      <c r="HWT59" s="35"/>
      <c r="HWU59" s="35"/>
      <c r="HWV59" s="35"/>
      <c r="HWW59" s="35"/>
      <c r="HXA59" s="35"/>
      <c r="HXB59" s="35"/>
      <c r="HXC59" s="35"/>
      <c r="HXD59" s="35"/>
      <c r="HXE59" s="35"/>
      <c r="HXI59" s="35"/>
      <c r="HXJ59" s="35"/>
      <c r="HXK59" s="35"/>
      <c r="HXL59" s="35"/>
      <c r="HXM59" s="35"/>
      <c r="HXQ59" s="35"/>
      <c r="HXR59" s="35"/>
      <c r="HXS59" s="35"/>
      <c r="HXT59" s="35"/>
      <c r="HXU59" s="35"/>
      <c r="HXY59" s="35"/>
      <c r="HXZ59" s="35"/>
      <c r="HYA59" s="35"/>
      <c r="HYB59" s="35"/>
      <c r="HYC59" s="35"/>
      <c r="HYG59" s="35"/>
      <c r="HYH59" s="35"/>
      <c r="HYI59" s="35"/>
      <c r="HYJ59" s="35"/>
      <c r="HYK59" s="35"/>
      <c r="HYO59" s="35"/>
      <c r="HYP59" s="35"/>
      <c r="HYQ59" s="35"/>
      <c r="HYR59" s="35"/>
      <c r="HYS59" s="35"/>
      <c r="HYW59" s="35"/>
      <c r="HYX59" s="35"/>
      <c r="HYY59" s="35"/>
      <c r="HYZ59" s="35"/>
      <c r="HZA59" s="35"/>
      <c r="HZE59" s="35"/>
      <c r="HZF59" s="35"/>
      <c r="HZG59" s="35"/>
      <c r="HZH59" s="35"/>
      <c r="HZI59" s="35"/>
      <c r="HZM59" s="35"/>
      <c r="HZN59" s="35"/>
      <c r="HZO59" s="35"/>
      <c r="HZP59" s="35"/>
      <c r="HZQ59" s="35"/>
      <c r="HZU59" s="35"/>
      <c r="HZV59" s="35"/>
      <c r="HZW59" s="35"/>
      <c r="HZX59" s="35"/>
      <c r="HZY59" s="35"/>
      <c r="IAC59" s="35"/>
      <c r="IAD59" s="35"/>
      <c r="IAE59" s="35"/>
      <c r="IAF59" s="35"/>
      <c r="IAG59" s="35"/>
      <c r="IAK59" s="35"/>
      <c r="IAL59" s="35"/>
      <c r="IAM59" s="35"/>
      <c r="IAN59" s="35"/>
      <c r="IAO59" s="35"/>
      <c r="IAS59" s="35"/>
      <c r="IAT59" s="35"/>
      <c r="IAU59" s="35"/>
      <c r="IAV59" s="35"/>
      <c r="IAW59" s="35"/>
      <c r="IBA59" s="35"/>
      <c r="IBB59" s="35"/>
      <c r="IBC59" s="35"/>
      <c r="IBD59" s="35"/>
      <c r="IBE59" s="35"/>
      <c r="IBI59" s="35"/>
      <c r="IBJ59" s="35"/>
      <c r="IBK59" s="35"/>
      <c r="IBL59" s="35"/>
      <c r="IBM59" s="35"/>
      <c r="IBQ59" s="35"/>
      <c r="IBR59" s="35"/>
      <c r="IBS59" s="35"/>
      <c r="IBT59" s="35"/>
      <c r="IBU59" s="35"/>
      <c r="IBY59" s="35"/>
      <c r="IBZ59" s="35"/>
      <c r="ICA59" s="35"/>
      <c r="ICB59" s="35"/>
      <c r="ICC59" s="35"/>
      <c r="ICG59" s="35"/>
      <c r="ICH59" s="35"/>
      <c r="ICI59" s="35"/>
      <c r="ICJ59" s="35"/>
      <c r="ICK59" s="35"/>
      <c r="ICO59" s="35"/>
      <c r="ICP59" s="35"/>
      <c r="ICQ59" s="35"/>
      <c r="ICR59" s="35"/>
      <c r="ICS59" s="35"/>
      <c r="ICW59" s="35"/>
      <c r="ICX59" s="35"/>
      <c r="ICY59" s="35"/>
      <c r="ICZ59" s="35"/>
      <c r="IDA59" s="35"/>
      <c r="IDE59" s="35"/>
      <c r="IDF59" s="35"/>
      <c r="IDG59" s="35"/>
      <c r="IDH59" s="35"/>
      <c r="IDI59" s="35"/>
      <c r="IDM59" s="35"/>
      <c r="IDN59" s="35"/>
      <c r="IDO59" s="35"/>
      <c r="IDP59" s="35"/>
      <c r="IDQ59" s="35"/>
      <c r="IDU59" s="35"/>
      <c r="IDV59" s="35"/>
      <c r="IDW59" s="35"/>
      <c r="IDX59" s="35"/>
      <c r="IDY59" s="35"/>
      <c r="IEC59" s="35"/>
      <c r="IED59" s="35"/>
      <c r="IEE59" s="35"/>
      <c r="IEF59" s="35"/>
      <c r="IEG59" s="35"/>
      <c r="IEK59" s="35"/>
      <c r="IEL59" s="35"/>
      <c r="IEM59" s="35"/>
      <c r="IEN59" s="35"/>
      <c r="IEO59" s="35"/>
      <c r="IES59" s="35"/>
      <c r="IET59" s="35"/>
      <c r="IEU59" s="35"/>
      <c r="IEV59" s="35"/>
      <c r="IEW59" s="35"/>
      <c r="IFA59" s="35"/>
      <c r="IFB59" s="35"/>
      <c r="IFC59" s="35"/>
      <c r="IFD59" s="35"/>
      <c r="IFE59" s="35"/>
      <c r="IFI59" s="35"/>
      <c r="IFJ59" s="35"/>
      <c r="IFK59" s="35"/>
      <c r="IFL59" s="35"/>
      <c r="IFM59" s="35"/>
      <c r="IFQ59" s="35"/>
      <c r="IFR59" s="35"/>
      <c r="IFS59" s="35"/>
      <c r="IFT59" s="35"/>
      <c r="IFU59" s="35"/>
      <c r="IFY59" s="35"/>
      <c r="IFZ59" s="35"/>
      <c r="IGA59" s="35"/>
      <c r="IGB59" s="35"/>
      <c r="IGC59" s="35"/>
      <c r="IGG59" s="35"/>
      <c r="IGH59" s="35"/>
      <c r="IGI59" s="35"/>
      <c r="IGJ59" s="35"/>
      <c r="IGK59" s="35"/>
      <c r="IGO59" s="35"/>
      <c r="IGP59" s="35"/>
      <c r="IGQ59" s="35"/>
      <c r="IGR59" s="35"/>
      <c r="IGS59" s="35"/>
      <c r="IGW59" s="35"/>
      <c r="IGX59" s="35"/>
      <c r="IGY59" s="35"/>
      <c r="IGZ59" s="35"/>
      <c r="IHA59" s="35"/>
      <c r="IHE59" s="35"/>
      <c r="IHF59" s="35"/>
      <c r="IHG59" s="35"/>
      <c r="IHH59" s="35"/>
      <c r="IHI59" s="35"/>
      <c r="IHM59" s="35"/>
      <c r="IHN59" s="35"/>
      <c r="IHO59" s="35"/>
      <c r="IHP59" s="35"/>
      <c r="IHQ59" s="35"/>
      <c r="IHU59" s="35"/>
      <c r="IHV59" s="35"/>
      <c r="IHW59" s="35"/>
      <c r="IHX59" s="35"/>
      <c r="IHY59" s="35"/>
      <c r="IIC59" s="35"/>
      <c r="IID59" s="35"/>
      <c r="IIE59" s="35"/>
      <c r="IIF59" s="35"/>
      <c r="IIG59" s="35"/>
      <c r="IIK59" s="35"/>
      <c r="IIL59" s="35"/>
      <c r="IIM59" s="35"/>
      <c r="IIN59" s="35"/>
      <c r="IIO59" s="35"/>
      <c r="IIS59" s="35"/>
      <c r="IIT59" s="35"/>
      <c r="IIU59" s="35"/>
      <c r="IIV59" s="35"/>
      <c r="IIW59" s="35"/>
      <c r="IJA59" s="35"/>
      <c r="IJB59" s="35"/>
      <c r="IJC59" s="35"/>
      <c r="IJD59" s="35"/>
      <c r="IJE59" s="35"/>
      <c r="IJI59" s="35"/>
      <c r="IJJ59" s="35"/>
      <c r="IJK59" s="35"/>
      <c r="IJL59" s="35"/>
      <c r="IJM59" s="35"/>
      <c r="IJQ59" s="35"/>
      <c r="IJR59" s="35"/>
      <c r="IJS59" s="35"/>
      <c r="IJT59" s="35"/>
      <c r="IJU59" s="35"/>
      <c r="IJY59" s="35"/>
      <c r="IJZ59" s="35"/>
      <c r="IKA59" s="35"/>
      <c r="IKB59" s="35"/>
      <c r="IKC59" s="35"/>
      <c r="IKG59" s="35"/>
      <c r="IKH59" s="35"/>
      <c r="IKI59" s="35"/>
      <c r="IKJ59" s="35"/>
      <c r="IKK59" s="35"/>
      <c r="IKO59" s="35"/>
      <c r="IKP59" s="35"/>
      <c r="IKQ59" s="35"/>
      <c r="IKR59" s="35"/>
      <c r="IKS59" s="35"/>
      <c r="IKW59" s="35"/>
      <c r="IKX59" s="35"/>
      <c r="IKY59" s="35"/>
      <c r="IKZ59" s="35"/>
      <c r="ILA59" s="35"/>
      <c r="ILE59" s="35"/>
      <c r="ILF59" s="35"/>
      <c r="ILG59" s="35"/>
      <c r="ILH59" s="35"/>
      <c r="ILI59" s="35"/>
      <c r="ILM59" s="35"/>
      <c r="ILN59" s="35"/>
      <c r="ILO59" s="35"/>
      <c r="ILP59" s="35"/>
      <c r="ILQ59" s="35"/>
      <c r="ILU59" s="35"/>
      <c r="ILV59" s="35"/>
      <c r="ILW59" s="35"/>
      <c r="ILX59" s="35"/>
      <c r="ILY59" s="35"/>
      <c r="IMC59" s="35"/>
      <c r="IMD59" s="35"/>
      <c r="IME59" s="35"/>
      <c r="IMF59" s="35"/>
      <c r="IMG59" s="35"/>
      <c r="IMK59" s="35"/>
      <c r="IML59" s="35"/>
      <c r="IMM59" s="35"/>
      <c r="IMN59" s="35"/>
      <c r="IMO59" s="35"/>
      <c r="IMS59" s="35"/>
      <c r="IMT59" s="35"/>
      <c r="IMU59" s="35"/>
      <c r="IMV59" s="35"/>
      <c r="IMW59" s="35"/>
      <c r="INA59" s="35"/>
      <c r="INB59" s="35"/>
      <c r="INC59" s="35"/>
      <c r="IND59" s="35"/>
      <c r="INE59" s="35"/>
      <c r="INI59" s="35"/>
      <c r="INJ59" s="35"/>
      <c r="INK59" s="35"/>
      <c r="INL59" s="35"/>
      <c r="INM59" s="35"/>
      <c r="INQ59" s="35"/>
      <c r="INR59" s="35"/>
      <c r="INS59" s="35"/>
      <c r="INT59" s="35"/>
      <c r="INU59" s="35"/>
      <c r="INY59" s="35"/>
      <c r="INZ59" s="35"/>
      <c r="IOA59" s="35"/>
      <c r="IOB59" s="35"/>
      <c r="IOC59" s="35"/>
      <c r="IOG59" s="35"/>
      <c r="IOH59" s="35"/>
      <c r="IOI59" s="35"/>
      <c r="IOJ59" s="35"/>
      <c r="IOK59" s="35"/>
      <c r="IOO59" s="35"/>
      <c r="IOP59" s="35"/>
      <c r="IOQ59" s="35"/>
      <c r="IOR59" s="35"/>
      <c r="IOS59" s="35"/>
      <c r="IOW59" s="35"/>
      <c r="IOX59" s="35"/>
      <c r="IOY59" s="35"/>
      <c r="IOZ59" s="35"/>
      <c r="IPA59" s="35"/>
      <c r="IPE59" s="35"/>
      <c r="IPF59" s="35"/>
      <c r="IPG59" s="35"/>
      <c r="IPH59" s="35"/>
      <c r="IPI59" s="35"/>
      <c r="IPM59" s="35"/>
      <c r="IPN59" s="35"/>
      <c r="IPO59" s="35"/>
      <c r="IPP59" s="35"/>
      <c r="IPQ59" s="35"/>
      <c r="IPU59" s="35"/>
      <c r="IPV59" s="35"/>
      <c r="IPW59" s="35"/>
      <c r="IPX59" s="35"/>
      <c r="IPY59" s="35"/>
      <c r="IQC59" s="35"/>
      <c r="IQD59" s="35"/>
      <c r="IQE59" s="35"/>
      <c r="IQF59" s="35"/>
      <c r="IQG59" s="35"/>
      <c r="IQK59" s="35"/>
      <c r="IQL59" s="35"/>
      <c r="IQM59" s="35"/>
      <c r="IQN59" s="35"/>
      <c r="IQO59" s="35"/>
      <c r="IQS59" s="35"/>
      <c r="IQT59" s="35"/>
      <c r="IQU59" s="35"/>
      <c r="IQV59" s="35"/>
      <c r="IQW59" s="35"/>
      <c r="IRA59" s="35"/>
      <c r="IRB59" s="35"/>
      <c r="IRC59" s="35"/>
      <c r="IRD59" s="35"/>
      <c r="IRE59" s="35"/>
      <c r="IRI59" s="35"/>
      <c r="IRJ59" s="35"/>
      <c r="IRK59" s="35"/>
      <c r="IRL59" s="35"/>
      <c r="IRM59" s="35"/>
      <c r="IRQ59" s="35"/>
      <c r="IRR59" s="35"/>
      <c r="IRS59" s="35"/>
      <c r="IRT59" s="35"/>
      <c r="IRU59" s="35"/>
      <c r="IRY59" s="35"/>
      <c r="IRZ59" s="35"/>
      <c r="ISA59" s="35"/>
      <c r="ISB59" s="35"/>
      <c r="ISC59" s="35"/>
      <c r="ISG59" s="35"/>
      <c r="ISH59" s="35"/>
      <c r="ISI59" s="35"/>
      <c r="ISJ59" s="35"/>
      <c r="ISK59" s="35"/>
      <c r="ISO59" s="35"/>
      <c r="ISP59" s="35"/>
      <c r="ISQ59" s="35"/>
      <c r="ISR59" s="35"/>
      <c r="ISS59" s="35"/>
      <c r="ISW59" s="35"/>
      <c r="ISX59" s="35"/>
      <c r="ISY59" s="35"/>
      <c r="ISZ59" s="35"/>
      <c r="ITA59" s="35"/>
      <c r="ITE59" s="35"/>
      <c r="ITF59" s="35"/>
      <c r="ITG59" s="35"/>
      <c r="ITH59" s="35"/>
      <c r="ITI59" s="35"/>
      <c r="ITM59" s="35"/>
      <c r="ITN59" s="35"/>
      <c r="ITO59" s="35"/>
      <c r="ITP59" s="35"/>
      <c r="ITQ59" s="35"/>
      <c r="ITU59" s="35"/>
      <c r="ITV59" s="35"/>
      <c r="ITW59" s="35"/>
      <c r="ITX59" s="35"/>
      <c r="ITY59" s="35"/>
      <c r="IUC59" s="35"/>
      <c r="IUD59" s="35"/>
      <c r="IUE59" s="35"/>
      <c r="IUF59" s="35"/>
      <c r="IUG59" s="35"/>
      <c r="IUK59" s="35"/>
      <c r="IUL59" s="35"/>
      <c r="IUM59" s="35"/>
      <c r="IUN59" s="35"/>
      <c r="IUO59" s="35"/>
      <c r="IUS59" s="35"/>
      <c r="IUT59" s="35"/>
      <c r="IUU59" s="35"/>
      <c r="IUV59" s="35"/>
      <c r="IUW59" s="35"/>
      <c r="IVA59" s="35"/>
      <c r="IVB59" s="35"/>
      <c r="IVC59" s="35"/>
      <c r="IVD59" s="35"/>
      <c r="IVE59" s="35"/>
      <c r="IVI59" s="35"/>
      <c r="IVJ59" s="35"/>
      <c r="IVK59" s="35"/>
      <c r="IVL59" s="35"/>
      <c r="IVM59" s="35"/>
      <c r="IVQ59" s="35"/>
      <c r="IVR59" s="35"/>
      <c r="IVS59" s="35"/>
      <c r="IVT59" s="35"/>
      <c r="IVU59" s="35"/>
      <c r="IVY59" s="35"/>
      <c r="IVZ59" s="35"/>
      <c r="IWA59" s="35"/>
      <c r="IWB59" s="35"/>
      <c r="IWC59" s="35"/>
      <c r="IWG59" s="35"/>
      <c r="IWH59" s="35"/>
      <c r="IWI59" s="35"/>
      <c r="IWJ59" s="35"/>
      <c r="IWK59" s="35"/>
      <c r="IWO59" s="35"/>
      <c r="IWP59" s="35"/>
      <c r="IWQ59" s="35"/>
      <c r="IWR59" s="35"/>
      <c r="IWS59" s="35"/>
      <c r="IWW59" s="35"/>
      <c r="IWX59" s="35"/>
      <c r="IWY59" s="35"/>
      <c r="IWZ59" s="35"/>
      <c r="IXA59" s="35"/>
      <c r="IXE59" s="35"/>
      <c r="IXF59" s="35"/>
      <c r="IXG59" s="35"/>
      <c r="IXH59" s="35"/>
      <c r="IXI59" s="35"/>
      <c r="IXM59" s="35"/>
      <c r="IXN59" s="35"/>
      <c r="IXO59" s="35"/>
      <c r="IXP59" s="35"/>
      <c r="IXQ59" s="35"/>
      <c r="IXU59" s="35"/>
      <c r="IXV59" s="35"/>
      <c r="IXW59" s="35"/>
      <c r="IXX59" s="35"/>
      <c r="IXY59" s="35"/>
      <c r="IYC59" s="35"/>
      <c r="IYD59" s="35"/>
      <c r="IYE59" s="35"/>
      <c r="IYF59" s="35"/>
      <c r="IYG59" s="35"/>
      <c r="IYK59" s="35"/>
      <c r="IYL59" s="35"/>
      <c r="IYM59" s="35"/>
      <c r="IYN59" s="35"/>
      <c r="IYO59" s="35"/>
      <c r="IYS59" s="35"/>
      <c r="IYT59" s="35"/>
      <c r="IYU59" s="35"/>
      <c r="IYV59" s="35"/>
      <c r="IYW59" s="35"/>
      <c r="IZA59" s="35"/>
      <c r="IZB59" s="35"/>
      <c r="IZC59" s="35"/>
      <c r="IZD59" s="35"/>
      <c r="IZE59" s="35"/>
      <c r="IZI59" s="35"/>
      <c r="IZJ59" s="35"/>
      <c r="IZK59" s="35"/>
      <c r="IZL59" s="35"/>
      <c r="IZM59" s="35"/>
      <c r="IZQ59" s="35"/>
      <c r="IZR59" s="35"/>
      <c r="IZS59" s="35"/>
      <c r="IZT59" s="35"/>
      <c r="IZU59" s="35"/>
      <c r="IZY59" s="35"/>
      <c r="IZZ59" s="35"/>
      <c r="JAA59" s="35"/>
      <c r="JAB59" s="35"/>
      <c r="JAC59" s="35"/>
      <c r="JAG59" s="35"/>
      <c r="JAH59" s="35"/>
      <c r="JAI59" s="35"/>
      <c r="JAJ59" s="35"/>
      <c r="JAK59" s="35"/>
      <c r="JAO59" s="35"/>
      <c r="JAP59" s="35"/>
      <c r="JAQ59" s="35"/>
      <c r="JAR59" s="35"/>
      <c r="JAS59" s="35"/>
      <c r="JAW59" s="35"/>
      <c r="JAX59" s="35"/>
      <c r="JAY59" s="35"/>
      <c r="JAZ59" s="35"/>
      <c r="JBA59" s="35"/>
      <c r="JBE59" s="35"/>
      <c r="JBF59" s="35"/>
      <c r="JBG59" s="35"/>
      <c r="JBH59" s="35"/>
      <c r="JBI59" s="35"/>
      <c r="JBM59" s="35"/>
      <c r="JBN59" s="35"/>
      <c r="JBO59" s="35"/>
      <c r="JBP59" s="35"/>
      <c r="JBQ59" s="35"/>
      <c r="JBU59" s="35"/>
      <c r="JBV59" s="35"/>
      <c r="JBW59" s="35"/>
      <c r="JBX59" s="35"/>
      <c r="JBY59" s="35"/>
      <c r="JCC59" s="35"/>
      <c r="JCD59" s="35"/>
      <c r="JCE59" s="35"/>
      <c r="JCF59" s="35"/>
      <c r="JCG59" s="35"/>
      <c r="JCK59" s="35"/>
      <c r="JCL59" s="35"/>
      <c r="JCM59" s="35"/>
      <c r="JCN59" s="35"/>
      <c r="JCO59" s="35"/>
      <c r="JCS59" s="35"/>
      <c r="JCT59" s="35"/>
      <c r="JCU59" s="35"/>
      <c r="JCV59" s="35"/>
      <c r="JCW59" s="35"/>
      <c r="JDA59" s="35"/>
      <c r="JDB59" s="35"/>
      <c r="JDC59" s="35"/>
      <c r="JDD59" s="35"/>
      <c r="JDE59" s="35"/>
      <c r="JDI59" s="35"/>
      <c r="JDJ59" s="35"/>
      <c r="JDK59" s="35"/>
      <c r="JDL59" s="35"/>
      <c r="JDM59" s="35"/>
      <c r="JDQ59" s="35"/>
      <c r="JDR59" s="35"/>
      <c r="JDS59" s="35"/>
      <c r="JDT59" s="35"/>
      <c r="JDU59" s="35"/>
      <c r="JDY59" s="35"/>
      <c r="JDZ59" s="35"/>
      <c r="JEA59" s="35"/>
      <c r="JEB59" s="35"/>
      <c r="JEC59" s="35"/>
      <c r="JEG59" s="35"/>
      <c r="JEH59" s="35"/>
      <c r="JEI59" s="35"/>
      <c r="JEJ59" s="35"/>
      <c r="JEK59" s="35"/>
      <c r="JEO59" s="35"/>
      <c r="JEP59" s="35"/>
      <c r="JEQ59" s="35"/>
      <c r="JER59" s="35"/>
      <c r="JES59" s="35"/>
      <c r="JEW59" s="35"/>
      <c r="JEX59" s="35"/>
      <c r="JEY59" s="35"/>
      <c r="JEZ59" s="35"/>
      <c r="JFA59" s="35"/>
      <c r="JFE59" s="35"/>
      <c r="JFF59" s="35"/>
      <c r="JFG59" s="35"/>
      <c r="JFH59" s="35"/>
      <c r="JFI59" s="35"/>
      <c r="JFM59" s="35"/>
      <c r="JFN59" s="35"/>
      <c r="JFO59" s="35"/>
      <c r="JFP59" s="35"/>
      <c r="JFQ59" s="35"/>
      <c r="JFU59" s="35"/>
      <c r="JFV59" s="35"/>
      <c r="JFW59" s="35"/>
      <c r="JFX59" s="35"/>
      <c r="JFY59" s="35"/>
      <c r="JGC59" s="35"/>
      <c r="JGD59" s="35"/>
      <c r="JGE59" s="35"/>
      <c r="JGF59" s="35"/>
      <c r="JGG59" s="35"/>
      <c r="JGK59" s="35"/>
      <c r="JGL59" s="35"/>
      <c r="JGM59" s="35"/>
      <c r="JGN59" s="35"/>
      <c r="JGO59" s="35"/>
      <c r="JGS59" s="35"/>
      <c r="JGT59" s="35"/>
      <c r="JGU59" s="35"/>
      <c r="JGV59" s="35"/>
      <c r="JGW59" s="35"/>
      <c r="JHA59" s="35"/>
      <c r="JHB59" s="35"/>
      <c r="JHC59" s="35"/>
      <c r="JHD59" s="35"/>
      <c r="JHE59" s="35"/>
      <c r="JHI59" s="35"/>
      <c r="JHJ59" s="35"/>
      <c r="JHK59" s="35"/>
      <c r="JHL59" s="35"/>
      <c r="JHM59" s="35"/>
      <c r="JHQ59" s="35"/>
      <c r="JHR59" s="35"/>
      <c r="JHS59" s="35"/>
      <c r="JHT59" s="35"/>
      <c r="JHU59" s="35"/>
      <c r="JHY59" s="35"/>
      <c r="JHZ59" s="35"/>
      <c r="JIA59" s="35"/>
      <c r="JIB59" s="35"/>
      <c r="JIC59" s="35"/>
      <c r="JIG59" s="35"/>
      <c r="JIH59" s="35"/>
      <c r="JII59" s="35"/>
      <c r="JIJ59" s="35"/>
      <c r="JIK59" s="35"/>
      <c r="JIO59" s="35"/>
      <c r="JIP59" s="35"/>
      <c r="JIQ59" s="35"/>
      <c r="JIR59" s="35"/>
      <c r="JIS59" s="35"/>
      <c r="JIW59" s="35"/>
      <c r="JIX59" s="35"/>
      <c r="JIY59" s="35"/>
      <c r="JIZ59" s="35"/>
      <c r="JJA59" s="35"/>
      <c r="JJE59" s="35"/>
      <c r="JJF59" s="35"/>
      <c r="JJG59" s="35"/>
      <c r="JJH59" s="35"/>
      <c r="JJI59" s="35"/>
      <c r="JJM59" s="35"/>
      <c r="JJN59" s="35"/>
      <c r="JJO59" s="35"/>
      <c r="JJP59" s="35"/>
      <c r="JJQ59" s="35"/>
      <c r="JJU59" s="35"/>
      <c r="JJV59" s="35"/>
      <c r="JJW59" s="35"/>
      <c r="JJX59" s="35"/>
      <c r="JJY59" s="35"/>
      <c r="JKC59" s="35"/>
      <c r="JKD59" s="35"/>
      <c r="JKE59" s="35"/>
      <c r="JKF59" s="35"/>
      <c r="JKG59" s="35"/>
      <c r="JKK59" s="35"/>
      <c r="JKL59" s="35"/>
      <c r="JKM59" s="35"/>
      <c r="JKN59" s="35"/>
      <c r="JKO59" s="35"/>
      <c r="JKS59" s="35"/>
      <c r="JKT59" s="35"/>
      <c r="JKU59" s="35"/>
      <c r="JKV59" s="35"/>
      <c r="JKW59" s="35"/>
      <c r="JLA59" s="35"/>
      <c r="JLB59" s="35"/>
      <c r="JLC59" s="35"/>
      <c r="JLD59" s="35"/>
      <c r="JLE59" s="35"/>
      <c r="JLI59" s="35"/>
      <c r="JLJ59" s="35"/>
      <c r="JLK59" s="35"/>
      <c r="JLL59" s="35"/>
      <c r="JLM59" s="35"/>
      <c r="JLQ59" s="35"/>
      <c r="JLR59" s="35"/>
      <c r="JLS59" s="35"/>
      <c r="JLT59" s="35"/>
      <c r="JLU59" s="35"/>
      <c r="JLY59" s="35"/>
      <c r="JLZ59" s="35"/>
      <c r="JMA59" s="35"/>
      <c r="JMB59" s="35"/>
      <c r="JMC59" s="35"/>
      <c r="JMG59" s="35"/>
      <c r="JMH59" s="35"/>
      <c r="JMI59" s="35"/>
      <c r="JMJ59" s="35"/>
      <c r="JMK59" s="35"/>
      <c r="JMO59" s="35"/>
      <c r="JMP59" s="35"/>
      <c r="JMQ59" s="35"/>
      <c r="JMR59" s="35"/>
      <c r="JMS59" s="35"/>
      <c r="JMW59" s="35"/>
      <c r="JMX59" s="35"/>
      <c r="JMY59" s="35"/>
      <c r="JMZ59" s="35"/>
      <c r="JNA59" s="35"/>
      <c r="JNE59" s="35"/>
      <c r="JNF59" s="35"/>
      <c r="JNG59" s="35"/>
      <c r="JNH59" s="35"/>
      <c r="JNI59" s="35"/>
      <c r="JNM59" s="35"/>
      <c r="JNN59" s="35"/>
      <c r="JNO59" s="35"/>
      <c r="JNP59" s="35"/>
      <c r="JNQ59" s="35"/>
      <c r="JNU59" s="35"/>
      <c r="JNV59" s="35"/>
      <c r="JNW59" s="35"/>
      <c r="JNX59" s="35"/>
      <c r="JNY59" s="35"/>
      <c r="JOC59" s="35"/>
      <c r="JOD59" s="35"/>
      <c r="JOE59" s="35"/>
      <c r="JOF59" s="35"/>
      <c r="JOG59" s="35"/>
      <c r="JOK59" s="35"/>
      <c r="JOL59" s="35"/>
      <c r="JOM59" s="35"/>
      <c r="JON59" s="35"/>
      <c r="JOO59" s="35"/>
      <c r="JOS59" s="35"/>
      <c r="JOT59" s="35"/>
      <c r="JOU59" s="35"/>
      <c r="JOV59" s="35"/>
      <c r="JOW59" s="35"/>
      <c r="JPA59" s="35"/>
      <c r="JPB59" s="35"/>
      <c r="JPC59" s="35"/>
      <c r="JPD59" s="35"/>
      <c r="JPE59" s="35"/>
      <c r="JPI59" s="35"/>
      <c r="JPJ59" s="35"/>
      <c r="JPK59" s="35"/>
      <c r="JPL59" s="35"/>
      <c r="JPM59" s="35"/>
      <c r="JPQ59" s="35"/>
      <c r="JPR59" s="35"/>
      <c r="JPS59" s="35"/>
      <c r="JPT59" s="35"/>
      <c r="JPU59" s="35"/>
      <c r="JPY59" s="35"/>
      <c r="JPZ59" s="35"/>
      <c r="JQA59" s="35"/>
      <c r="JQB59" s="35"/>
      <c r="JQC59" s="35"/>
      <c r="JQG59" s="35"/>
      <c r="JQH59" s="35"/>
      <c r="JQI59" s="35"/>
      <c r="JQJ59" s="35"/>
      <c r="JQK59" s="35"/>
      <c r="JQO59" s="35"/>
      <c r="JQP59" s="35"/>
      <c r="JQQ59" s="35"/>
      <c r="JQR59" s="35"/>
      <c r="JQS59" s="35"/>
      <c r="JQW59" s="35"/>
      <c r="JQX59" s="35"/>
      <c r="JQY59" s="35"/>
      <c r="JQZ59" s="35"/>
      <c r="JRA59" s="35"/>
      <c r="JRE59" s="35"/>
      <c r="JRF59" s="35"/>
      <c r="JRG59" s="35"/>
      <c r="JRH59" s="35"/>
      <c r="JRI59" s="35"/>
      <c r="JRM59" s="35"/>
      <c r="JRN59" s="35"/>
      <c r="JRO59" s="35"/>
      <c r="JRP59" s="35"/>
      <c r="JRQ59" s="35"/>
      <c r="JRU59" s="35"/>
      <c r="JRV59" s="35"/>
      <c r="JRW59" s="35"/>
      <c r="JRX59" s="35"/>
      <c r="JRY59" s="35"/>
      <c r="JSC59" s="35"/>
      <c r="JSD59" s="35"/>
      <c r="JSE59" s="35"/>
      <c r="JSF59" s="35"/>
      <c r="JSG59" s="35"/>
      <c r="JSK59" s="35"/>
      <c r="JSL59" s="35"/>
      <c r="JSM59" s="35"/>
      <c r="JSN59" s="35"/>
      <c r="JSO59" s="35"/>
      <c r="JSS59" s="35"/>
      <c r="JST59" s="35"/>
      <c r="JSU59" s="35"/>
      <c r="JSV59" s="35"/>
      <c r="JSW59" s="35"/>
      <c r="JTA59" s="35"/>
      <c r="JTB59" s="35"/>
      <c r="JTC59" s="35"/>
      <c r="JTD59" s="35"/>
      <c r="JTE59" s="35"/>
      <c r="JTI59" s="35"/>
      <c r="JTJ59" s="35"/>
      <c r="JTK59" s="35"/>
      <c r="JTL59" s="35"/>
      <c r="JTM59" s="35"/>
      <c r="JTQ59" s="35"/>
      <c r="JTR59" s="35"/>
      <c r="JTS59" s="35"/>
      <c r="JTT59" s="35"/>
      <c r="JTU59" s="35"/>
      <c r="JTY59" s="35"/>
      <c r="JTZ59" s="35"/>
      <c r="JUA59" s="35"/>
      <c r="JUB59" s="35"/>
      <c r="JUC59" s="35"/>
      <c r="JUG59" s="35"/>
      <c r="JUH59" s="35"/>
      <c r="JUI59" s="35"/>
      <c r="JUJ59" s="35"/>
      <c r="JUK59" s="35"/>
      <c r="JUO59" s="35"/>
      <c r="JUP59" s="35"/>
      <c r="JUQ59" s="35"/>
      <c r="JUR59" s="35"/>
      <c r="JUS59" s="35"/>
      <c r="JUW59" s="35"/>
      <c r="JUX59" s="35"/>
      <c r="JUY59" s="35"/>
      <c r="JUZ59" s="35"/>
      <c r="JVA59" s="35"/>
      <c r="JVE59" s="35"/>
      <c r="JVF59" s="35"/>
      <c r="JVG59" s="35"/>
      <c r="JVH59" s="35"/>
      <c r="JVI59" s="35"/>
      <c r="JVM59" s="35"/>
      <c r="JVN59" s="35"/>
      <c r="JVO59" s="35"/>
      <c r="JVP59" s="35"/>
      <c r="JVQ59" s="35"/>
      <c r="JVU59" s="35"/>
      <c r="JVV59" s="35"/>
      <c r="JVW59" s="35"/>
      <c r="JVX59" s="35"/>
      <c r="JVY59" s="35"/>
      <c r="JWC59" s="35"/>
      <c r="JWD59" s="35"/>
      <c r="JWE59" s="35"/>
      <c r="JWF59" s="35"/>
      <c r="JWG59" s="35"/>
      <c r="JWK59" s="35"/>
      <c r="JWL59" s="35"/>
      <c r="JWM59" s="35"/>
      <c r="JWN59" s="35"/>
      <c r="JWO59" s="35"/>
      <c r="JWS59" s="35"/>
      <c r="JWT59" s="35"/>
      <c r="JWU59" s="35"/>
      <c r="JWV59" s="35"/>
      <c r="JWW59" s="35"/>
      <c r="JXA59" s="35"/>
      <c r="JXB59" s="35"/>
      <c r="JXC59" s="35"/>
      <c r="JXD59" s="35"/>
      <c r="JXE59" s="35"/>
      <c r="JXI59" s="35"/>
      <c r="JXJ59" s="35"/>
      <c r="JXK59" s="35"/>
      <c r="JXL59" s="35"/>
      <c r="JXM59" s="35"/>
      <c r="JXQ59" s="35"/>
      <c r="JXR59" s="35"/>
      <c r="JXS59" s="35"/>
      <c r="JXT59" s="35"/>
      <c r="JXU59" s="35"/>
      <c r="JXY59" s="35"/>
      <c r="JXZ59" s="35"/>
      <c r="JYA59" s="35"/>
      <c r="JYB59" s="35"/>
      <c r="JYC59" s="35"/>
      <c r="JYG59" s="35"/>
      <c r="JYH59" s="35"/>
      <c r="JYI59" s="35"/>
      <c r="JYJ59" s="35"/>
      <c r="JYK59" s="35"/>
      <c r="JYO59" s="35"/>
      <c r="JYP59" s="35"/>
      <c r="JYQ59" s="35"/>
      <c r="JYR59" s="35"/>
      <c r="JYS59" s="35"/>
      <c r="JYW59" s="35"/>
      <c r="JYX59" s="35"/>
      <c r="JYY59" s="35"/>
      <c r="JYZ59" s="35"/>
      <c r="JZA59" s="35"/>
      <c r="JZE59" s="35"/>
      <c r="JZF59" s="35"/>
      <c r="JZG59" s="35"/>
      <c r="JZH59" s="35"/>
      <c r="JZI59" s="35"/>
      <c r="JZM59" s="35"/>
      <c r="JZN59" s="35"/>
      <c r="JZO59" s="35"/>
      <c r="JZP59" s="35"/>
      <c r="JZQ59" s="35"/>
      <c r="JZU59" s="35"/>
      <c r="JZV59" s="35"/>
      <c r="JZW59" s="35"/>
      <c r="JZX59" s="35"/>
      <c r="JZY59" s="35"/>
      <c r="KAC59" s="35"/>
      <c r="KAD59" s="35"/>
      <c r="KAE59" s="35"/>
      <c r="KAF59" s="35"/>
      <c r="KAG59" s="35"/>
      <c r="KAK59" s="35"/>
      <c r="KAL59" s="35"/>
      <c r="KAM59" s="35"/>
      <c r="KAN59" s="35"/>
      <c r="KAO59" s="35"/>
      <c r="KAS59" s="35"/>
      <c r="KAT59" s="35"/>
      <c r="KAU59" s="35"/>
      <c r="KAV59" s="35"/>
      <c r="KAW59" s="35"/>
      <c r="KBA59" s="35"/>
      <c r="KBB59" s="35"/>
      <c r="KBC59" s="35"/>
      <c r="KBD59" s="35"/>
      <c r="KBE59" s="35"/>
      <c r="KBI59" s="35"/>
      <c r="KBJ59" s="35"/>
      <c r="KBK59" s="35"/>
      <c r="KBL59" s="35"/>
      <c r="KBM59" s="35"/>
      <c r="KBQ59" s="35"/>
      <c r="KBR59" s="35"/>
      <c r="KBS59" s="35"/>
      <c r="KBT59" s="35"/>
      <c r="KBU59" s="35"/>
      <c r="KBY59" s="35"/>
      <c r="KBZ59" s="35"/>
      <c r="KCA59" s="35"/>
      <c r="KCB59" s="35"/>
      <c r="KCC59" s="35"/>
      <c r="KCG59" s="35"/>
      <c r="KCH59" s="35"/>
      <c r="KCI59" s="35"/>
      <c r="KCJ59" s="35"/>
      <c r="KCK59" s="35"/>
      <c r="KCO59" s="35"/>
      <c r="KCP59" s="35"/>
      <c r="KCQ59" s="35"/>
      <c r="KCR59" s="35"/>
      <c r="KCS59" s="35"/>
      <c r="KCW59" s="35"/>
      <c r="KCX59" s="35"/>
      <c r="KCY59" s="35"/>
      <c r="KCZ59" s="35"/>
      <c r="KDA59" s="35"/>
      <c r="KDE59" s="35"/>
      <c r="KDF59" s="35"/>
      <c r="KDG59" s="35"/>
      <c r="KDH59" s="35"/>
      <c r="KDI59" s="35"/>
      <c r="KDM59" s="35"/>
      <c r="KDN59" s="35"/>
      <c r="KDO59" s="35"/>
      <c r="KDP59" s="35"/>
      <c r="KDQ59" s="35"/>
      <c r="KDU59" s="35"/>
      <c r="KDV59" s="35"/>
      <c r="KDW59" s="35"/>
      <c r="KDX59" s="35"/>
      <c r="KDY59" s="35"/>
      <c r="KEC59" s="35"/>
      <c r="KED59" s="35"/>
      <c r="KEE59" s="35"/>
      <c r="KEF59" s="35"/>
      <c r="KEG59" s="35"/>
      <c r="KEK59" s="35"/>
      <c r="KEL59" s="35"/>
      <c r="KEM59" s="35"/>
      <c r="KEN59" s="35"/>
      <c r="KEO59" s="35"/>
      <c r="KES59" s="35"/>
      <c r="KET59" s="35"/>
      <c r="KEU59" s="35"/>
      <c r="KEV59" s="35"/>
      <c r="KEW59" s="35"/>
      <c r="KFA59" s="35"/>
      <c r="KFB59" s="35"/>
      <c r="KFC59" s="35"/>
      <c r="KFD59" s="35"/>
      <c r="KFE59" s="35"/>
      <c r="KFI59" s="35"/>
      <c r="KFJ59" s="35"/>
      <c r="KFK59" s="35"/>
      <c r="KFL59" s="35"/>
      <c r="KFM59" s="35"/>
      <c r="KFQ59" s="35"/>
      <c r="KFR59" s="35"/>
      <c r="KFS59" s="35"/>
      <c r="KFT59" s="35"/>
      <c r="KFU59" s="35"/>
      <c r="KFY59" s="35"/>
      <c r="KFZ59" s="35"/>
      <c r="KGA59" s="35"/>
      <c r="KGB59" s="35"/>
      <c r="KGC59" s="35"/>
      <c r="KGG59" s="35"/>
      <c r="KGH59" s="35"/>
      <c r="KGI59" s="35"/>
      <c r="KGJ59" s="35"/>
      <c r="KGK59" s="35"/>
      <c r="KGO59" s="35"/>
      <c r="KGP59" s="35"/>
      <c r="KGQ59" s="35"/>
      <c r="KGR59" s="35"/>
      <c r="KGS59" s="35"/>
      <c r="KGW59" s="35"/>
      <c r="KGX59" s="35"/>
      <c r="KGY59" s="35"/>
      <c r="KGZ59" s="35"/>
      <c r="KHA59" s="35"/>
      <c r="KHE59" s="35"/>
      <c r="KHF59" s="35"/>
      <c r="KHG59" s="35"/>
      <c r="KHH59" s="35"/>
      <c r="KHI59" s="35"/>
      <c r="KHM59" s="35"/>
      <c r="KHN59" s="35"/>
      <c r="KHO59" s="35"/>
      <c r="KHP59" s="35"/>
      <c r="KHQ59" s="35"/>
      <c r="KHU59" s="35"/>
      <c r="KHV59" s="35"/>
      <c r="KHW59" s="35"/>
      <c r="KHX59" s="35"/>
      <c r="KHY59" s="35"/>
      <c r="KIC59" s="35"/>
      <c r="KID59" s="35"/>
      <c r="KIE59" s="35"/>
      <c r="KIF59" s="35"/>
      <c r="KIG59" s="35"/>
      <c r="KIK59" s="35"/>
      <c r="KIL59" s="35"/>
      <c r="KIM59" s="35"/>
      <c r="KIN59" s="35"/>
      <c r="KIO59" s="35"/>
      <c r="KIS59" s="35"/>
      <c r="KIT59" s="35"/>
      <c r="KIU59" s="35"/>
      <c r="KIV59" s="35"/>
      <c r="KIW59" s="35"/>
      <c r="KJA59" s="35"/>
      <c r="KJB59" s="35"/>
      <c r="KJC59" s="35"/>
      <c r="KJD59" s="35"/>
      <c r="KJE59" s="35"/>
      <c r="KJI59" s="35"/>
      <c r="KJJ59" s="35"/>
      <c r="KJK59" s="35"/>
      <c r="KJL59" s="35"/>
      <c r="KJM59" s="35"/>
      <c r="KJQ59" s="35"/>
      <c r="KJR59" s="35"/>
      <c r="KJS59" s="35"/>
      <c r="KJT59" s="35"/>
      <c r="KJU59" s="35"/>
      <c r="KJY59" s="35"/>
      <c r="KJZ59" s="35"/>
      <c r="KKA59" s="35"/>
      <c r="KKB59" s="35"/>
      <c r="KKC59" s="35"/>
      <c r="KKG59" s="35"/>
      <c r="KKH59" s="35"/>
      <c r="KKI59" s="35"/>
      <c r="KKJ59" s="35"/>
      <c r="KKK59" s="35"/>
      <c r="KKO59" s="35"/>
      <c r="KKP59" s="35"/>
      <c r="KKQ59" s="35"/>
      <c r="KKR59" s="35"/>
      <c r="KKS59" s="35"/>
      <c r="KKW59" s="35"/>
      <c r="KKX59" s="35"/>
      <c r="KKY59" s="35"/>
      <c r="KKZ59" s="35"/>
      <c r="KLA59" s="35"/>
      <c r="KLE59" s="35"/>
      <c r="KLF59" s="35"/>
      <c r="KLG59" s="35"/>
      <c r="KLH59" s="35"/>
      <c r="KLI59" s="35"/>
      <c r="KLM59" s="35"/>
      <c r="KLN59" s="35"/>
      <c r="KLO59" s="35"/>
      <c r="KLP59" s="35"/>
      <c r="KLQ59" s="35"/>
      <c r="KLU59" s="35"/>
      <c r="KLV59" s="35"/>
      <c r="KLW59" s="35"/>
      <c r="KLX59" s="35"/>
      <c r="KLY59" s="35"/>
      <c r="KMC59" s="35"/>
      <c r="KMD59" s="35"/>
      <c r="KME59" s="35"/>
      <c r="KMF59" s="35"/>
      <c r="KMG59" s="35"/>
      <c r="KMK59" s="35"/>
      <c r="KML59" s="35"/>
      <c r="KMM59" s="35"/>
      <c r="KMN59" s="35"/>
      <c r="KMO59" s="35"/>
      <c r="KMS59" s="35"/>
      <c r="KMT59" s="35"/>
      <c r="KMU59" s="35"/>
      <c r="KMV59" s="35"/>
      <c r="KMW59" s="35"/>
      <c r="KNA59" s="35"/>
      <c r="KNB59" s="35"/>
      <c r="KNC59" s="35"/>
      <c r="KND59" s="35"/>
      <c r="KNE59" s="35"/>
      <c r="KNI59" s="35"/>
      <c r="KNJ59" s="35"/>
      <c r="KNK59" s="35"/>
      <c r="KNL59" s="35"/>
      <c r="KNM59" s="35"/>
      <c r="KNQ59" s="35"/>
      <c r="KNR59" s="35"/>
      <c r="KNS59" s="35"/>
      <c r="KNT59" s="35"/>
      <c r="KNU59" s="35"/>
      <c r="KNY59" s="35"/>
      <c r="KNZ59" s="35"/>
      <c r="KOA59" s="35"/>
      <c r="KOB59" s="35"/>
      <c r="KOC59" s="35"/>
      <c r="KOG59" s="35"/>
      <c r="KOH59" s="35"/>
      <c r="KOI59" s="35"/>
      <c r="KOJ59" s="35"/>
      <c r="KOK59" s="35"/>
      <c r="KOO59" s="35"/>
      <c r="KOP59" s="35"/>
      <c r="KOQ59" s="35"/>
      <c r="KOR59" s="35"/>
      <c r="KOS59" s="35"/>
      <c r="KOW59" s="35"/>
      <c r="KOX59" s="35"/>
      <c r="KOY59" s="35"/>
      <c r="KOZ59" s="35"/>
      <c r="KPA59" s="35"/>
      <c r="KPE59" s="35"/>
      <c r="KPF59" s="35"/>
      <c r="KPG59" s="35"/>
      <c r="KPH59" s="35"/>
      <c r="KPI59" s="35"/>
      <c r="KPM59" s="35"/>
      <c r="KPN59" s="35"/>
      <c r="KPO59" s="35"/>
      <c r="KPP59" s="35"/>
      <c r="KPQ59" s="35"/>
      <c r="KPU59" s="35"/>
      <c r="KPV59" s="35"/>
      <c r="KPW59" s="35"/>
      <c r="KPX59" s="35"/>
      <c r="KPY59" s="35"/>
      <c r="KQC59" s="35"/>
      <c r="KQD59" s="35"/>
      <c r="KQE59" s="35"/>
      <c r="KQF59" s="35"/>
      <c r="KQG59" s="35"/>
      <c r="KQK59" s="35"/>
      <c r="KQL59" s="35"/>
      <c r="KQM59" s="35"/>
      <c r="KQN59" s="35"/>
      <c r="KQO59" s="35"/>
      <c r="KQS59" s="35"/>
      <c r="KQT59" s="35"/>
      <c r="KQU59" s="35"/>
      <c r="KQV59" s="35"/>
      <c r="KQW59" s="35"/>
      <c r="KRA59" s="35"/>
      <c r="KRB59" s="35"/>
      <c r="KRC59" s="35"/>
      <c r="KRD59" s="35"/>
      <c r="KRE59" s="35"/>
      <c r="KRI59" s="35"/>
      <c r="KRJ59" s="35"/>
      <c r="KRK59" s="35"/>
      <c r="KRL59" s="35"/>
      <c r="KRM59" s="35"/>
      <c r="KRQ59" s="35"/>
      <c r="KRR59" s="35"/>
      <c r="KRS59" s="35"/>
      <c r="KRT59" s="35"/>
      <c r="KRU59" s="35"/>
      <c r="KRY59" s="35"/>
      <c r="KRZ59" s="35"/>
      <c r="KSA59" s="35"/>
      <c r="KSB59" s="35"/>
      <c r="KSC59" s="35"/>
      <c r="KSG59" s="35"/>
      <c r="KSH59" s="35"/>
      <c r="KSI59" s="35"/>
      <c r="KSJ59" s="35"/>
      <c r="KSK59" s="35"/>
      <c r="KSO59" s="35"/>
      <c r="KSP59" s="35"/>
      <c r="KSQ59" s="35"/>
      <c r="KSR59" s="35"/>
      <c r="KSS59" s="35"/>
      <c r="KSW59" s="35"/>
      <c r="KSX59" s="35"/>
      <c r="KSY59" s="35"/>
      <c r="KSZ59" s="35"/>
      <c r="KTA59" s="35"/>
      <c r="KTE59" s="35"/>
      <c r="KTF59" s="35"/>
      <c r="KTG59" s="35"/>
      <c r="KTH59" s="35"/>
      <c r="KTI59" s="35"/>
      <c r="KTM59" s="35"/>
      <c r="KTN59" s="35"/>
      <c r="KTO59" s="35"/>
      <c r="KTP59" s="35"/>
      <c r="KTQ59" s="35"/>
      <c r="KTU59" s="35"/>
      <c r="KTV59" s="35"/>
      <c r="KTW59" s="35"/>
      <c r="KTX59" s="35"/>
      <c r="KTY59" s="35"/>
      <c r="KUC59" s="35"/>
      <c r="KUD59" s="35"/>
      <c r="KUE59" s="35"/>
      <c r="KUF59" s="35"/>
      <c r="KUG59" s="35"/>
      <c r="KUK59" s="35"/>
      <c r="KUL59" s="35"/>
      <c r="KUM59" s="35"/>
      <c r="KUN59" s="35"/>
      <c r="KUO59" s="35"/>
      <c r="KUS59" s="35"/>
      <c r="KUT59" s="35"/>
      <c r="KUU59" s="35"/>
      <c r="KUV59" s="35"/>
      <c r="KUW59" s="35"/>
      <c r="KVA59" s="35"/>
      <c r="KVB59" s="35"/>
      <c r="KVC59" s="35"/>
      <c r="KVD59" s="35"/>
      <c r="KVE59" s="35"/>
      <c r="KVI59" s="35"/>
      <c r="KVJ59" s="35"/>
      <c r="KVK59" s="35"/>
      <c r="KVL59" s="35"/>
      <c r="KVM59" s="35"/>
      <c r="KVQ59" s="35"/>
      <c r="KVR59" s="35"/>
      <c r="KVS59" s="35"/>
      <c r="KVT59" s="35"/>
      <c r="KVU59" s="35"/>
      <c r="KVY59" s="35"/>
      <c r="KVZ59" s="35"/>
      <c r="KWA59" s="35"/>
      <c r="KWB59" s="35"/>
      <c r="KWC59" s="35"/>
      <c r="KWG59" s="35"/>
      <c r="KWH59" s="35"/>
      <c r="KWI59" s="35"/>
      <c r="KWJ59" s="35"/>
      <c r="KWK59" s="35"/>
      <c r="KWO59" s="35"/>
      <c r="KWP59" s="35"/>
      <c r="KWQ59" s="35"/>
      <c r="KWR59" s="35"/>
      <c r="KWS59" s="35"/>
      <c r="KWW59" s="35"/>
      <c r="KWX59" s="35"/>
      <c r="KWY59" s="35"/>
      <c r="KWZ59" s="35"/>
      <c r="KXA59" s="35"/>
      <c r="KXE59" s="35"/>
      <c r="KXF59" s="35"/>
      <c r="KXG59" s="35"/>
      <c r="KXH59" s="35"/>
      <c r="KXI59" s="35"/>
      <c r="KXM59" s="35"/>
      <c r="KXN59" s="35"/>
      <c r="KXO59" s="35"/>
      <c r="KXP59" s="35"/>
      <c r="KXQ59" s="35"/>
      <c r="KXU59" s="35"/>
      <c r="KXV59" s="35"/>
      <c r="KXW59" s="35"/>
      <c r="KXX59" s="35"/>
      <c r="KXY59" s="35"/>
      <c r="KYC59" s="35"/>
      <c r="KYD59" s="35"/>
      <c r="KYE59" s="35"/>
      <c r="KYF59" s="35"/>
      <c r="KYG59" s="35"/>
      <c r="KYK59" s="35"/>
      <c r="KYL59" s="35"/>
      <c r="KYM59" s="35"/>
      <c r="KYN59" s="35"/>
      <c r="KYO59" s="35"/>
      <c r="KYS59" s="35"/>
      <c r="KYT59" s="35"/>
      <c r="KYU59" s="35"/>
      <c r="KYV59" s="35"/>
      <c r="KYW59" s="35"/>
      <c r="KZA59" s="35"/>
      <c r="KZB59" s="35"/>
      <c r="KZC59" s="35"/>
      <c r="KZD59" s="35"/>
      <c r="KZE59" s="35"/>
      <c r="KZI59" s="35"/>
      <c r="KZJ59" s="35"/>
      <c r="KZK59" s="35"/>
      <c r="KZL59" s="35"/>
      <c r="KZM59" s="35"/>
      <c r="KZQ59" s="35"/>
      <c r="KZR59" s="35"/>
      <c r="KZS59" s="35"/>
      <c r="KZT59" s="35"/>
      <c r="KZU59" s="35"/>
      <c r="KZY59" s="35"/>
      <c r="KZZ59" s="35"/>
      <c r="LAA59" s="35"/>
      <c r="LAB59" s="35"/>
      <c r="LAC59" s="35"/>
      <c r="LAG59" s="35"/>
      <c r="LAH59" s="35"/>
      <c r="LAI59" s="35"/>
      <c r="LAJ59" s="35"/>
      <c r="LAK59" s="35"/>
      <c r="LAO59" s="35"/>
      <c r="LAP59" s="35"/>
      <c r="LAQ59" s="35"/>
      <c r="LAR59" s="35"/>
      <c r="LAS59" s="35"/>
      <c r="LAW59" s="35"/>
      <c r="LAX59" s="35"/>
      <c r="LAY59" s="35"/>
      <c r="LAZ59" s="35"/>
      <c r="LBA59" s="35"/>
      <c r="LBE59" s="35"/>
      <c r="LBF59" s="35"/>
      <c r="LBG59" s="35"/>
      <c r="LBH59" s="35"/>
      <c r="LBI59" s="35"/>
      <c r="LBM59" s="35"/>
      <c r="LBN59" s="35"/>
      <c r="LBO59" s="35"/>
      <c r="LBP59" s="35"/>
      <c r="LBQ59" s="35"/>
      <c r="LBU59" s="35"/>
      <c r="LBV59" s="35"/>
      <c r="LBW59" s="35"/>
      <c r="LBX59" s="35"/>
      <c r="LBY59" s="35"/>
      <c r="LCC59" s="35"/>
      <c r="LCD59" s="35"/>
      <c r="LCE59" s="35"/>
      <c r="LCF59" s="35"/>
      <c r="LCG59" s="35"/>
      <c r="LCK59" s="35"/>
      <c r="LCL59" s="35"/>
      <c r="LCM59" s="35"/>
      <c r="LCN59" s="35"/>
      <c r="LCO59" s="35"/>
      <c r="LCS59" s="35"/>
      <c r="LCT59" s="35"/>
      <c r="LCU59" s="35"/>
      <c r="LCV59" s="35"/>
      <c r="LCW59" s="35"/>
      <c r="LDA59" s="35"/>
      <c r="LDB59" s="35"/>
      <c r="LDC59" s="35"/>
      <c r="LDD59" s="35"/>
      <c r="LDE59" s="35"/>
      <c r="LDI59" s="35"/>
      <c r="LDJ59" s="35"/>
      <c r="LDK59" s="35"/>
      <c r="LDL59" s="35"/>
      <c r="LDM59" s="35"/>
      <c r="LDQ59" s="35"/>
      <c r="LDR59" s="35"/>
      <c r="LDS59" s="35"/>
      <c r="LDT59" s="35"/>
      <c r="LDU59" s="35"/>
      <c r="LDY59" s="35"/>
      <c r="LDZ59" s="35"/>
      <c r="LEA59" s="35"/>
      <c r="LEB59" s="35"/>
      <c r="LEC59" s="35"/>
      <c r="LEG59" s="35"/>
      <c r="LEH59" s="35"/>
      <c r="LEI59" s="35"/>
      <c r="LEJ59" s="35"/>
      <c r="LEK59" s="35"/>
      <c r="LEO59" s="35"/>
      <c r="LEP59" s="35"/>
      <c r="LEQ59" s="35"/>
      <c r="LER59" s="35"/>
      <c r="LES59" s="35"/>
      <c r="LEW59" s="35"/>
      <c r="LEX59" s="35"/>
      <c r="LEY59" s="35"/>
      <c r="LEZ59" s="35"/>
      <c r="LFA59" s="35"/>
      <c r="LFE59" s="35"/>
      <c r="LFF59" s="35"/>
      <c r="LFG59" s="35"/>
      <c r="LFH59" s="35"/>
      <c r="LFI59" s="35"/>
      <c r="LFM59" s="35"/>
      <c r="LFN59" s="35"/>
      <c r="LFO59" s="35"/>
      <c r="LFP59" s="35"/>
      <c r="LFQ59" s="35"/>
      <c r="LFU59" s="35"/>
      <c r="LFV59" s="35"/>
      <c r="LFW59" s="35"/>
      <c r="LFX59" s="35"/>
      <c r="LFY59" s="35"/>
      <c r="LGC59" s="35"/>
      <c r="LGD59" s="35"/>
      <c r="LGE59" s="35"/>
      <c r="LGF59" s="35"/>
      <c r="LGG59" s="35"/>
      <c r="LGK59" s="35"/>
      <c r="LGL59" s="35"/>
      <c r="LGM59" s="35"/>
      <c r="LGN59" s="35"/>
      <c r="LGO59" s="35"/>
      <c r="LGS59" s="35"/>
      <c r="LGT59" s="35"/>
      <c r="LGU59" s="35"/>
      <c r="LGV59" s="35"/>
      <c r="LGW59" s="35"/>
      <c r="LHA59" s="35"/>
      <c r="LHB59" s="35"/>
      <c r="LHC59" s="35"/>
      <c r="LHD59" s="35"/>
      <c r="LHE59" s="35"/>
      <c r="LHI59" s="35"/>
      <c r="LHJ59" s="35"/>
      <c r="LHK59" s="35"/>
      <c r="LHL59" s="35"/>
      <c r="LHM59" s="35"/>
      <c r="LHQ59" s="35"/>
      <c r="LHR59" s="35"/>
      <c r="LHS59" s="35"/>
      <c r="LHT59" s="35"/>
      <c r="LHU59" s="35"/>
      <c r="LHY59" s="35"/>
      <c r="LHZ59" s="35"/>
      <c r="LIA59" s="35"/>
      <c r="LIB59" s="35"/>
      <c r="LIC59" s="35"/>
      <c r="LIG59" s="35"/>
      <c r="LIH59" s="35"/>
      <c r="LII59" s="35"/>
      <c r="LIJ59" s="35"/>
      <c r="LIK59" s="35"/>
      <c r="LIO59" s="35"/>
      <c r="LIP59" s="35"/>
      <c r="LIQ59" s="35"/>
      <c r="LIR59" s="35"/>
      <c r="LIS59" s="35"/>
      <c r="LIW59" s="35"/>
      <c r="LIX59" s="35"/>
      <c r="LIY59" s="35"/>
      <c r="LIZ59" s="35"/>
      <c r="LJA59" s="35"/>
      <c r="LJE59" s="35"/>
      <c r="LJF59" s="35"/>
      <c r="LJG59" s="35"/>
      <c r="LJH59" s="35"/>
      <c r="LJI59" s="35"/>
      <c r="LJM59" s="35"/>
      <c r="LJN59" s="35"/>
      <c r="LJO59" s="35"/>
      <c r="LJP59" s="35"/>
      <c r="LJQ59" s="35"/>
      <c r="LJU59" s="35"/>
      <c r="LJV59" s="35"/>
      <c r="LJW59" s="35"/>
      <c r="LJX59" s="35"/>
      <c r="LJY59" s="35"/>
      <c r="LKC59" s="35"/>
      <c r="LKD59" s="35"/>
      <c r="LKE59" s="35"/>
      <c r="LKF59" s="35"/>
      <c r="LKG59" s="35"/>
      <c r="LKK59" s="35"/>
      <c r="LKL59" s="35"/>
      <c r="LKM59" s="35"/>
      <c r="LKN59" s="35"/>
      <c r="LKO59" s="35"/>
      <c r="LKS59" s="35"/>
      <c r="LKT59" s="35"/>
      <c r="LKU59" s="35"/>
      <c r="LKV59" s="35"/>
      <c r="LKW59" s="35"/>
      <c r="LLA59" s="35"/>
      <c r="LLB59" s="35"/>
      <c r="LLC59" s="35"/>
      <c r="LLD59" s="35"/>
      <c r="LLE59" s="35"/>
      <c r="LLI59" s="35"/>
      <c r="LLJ59" s="35"/>
      <c r="LLK59" s="35"/>
      <c r="LLL59" s="35"/>
      <c r="LLM59" s="35"/>
      <c r="LLQ59" s="35"/>
      <c r="LLR59" s="35"/>
      <c r="LLS59" s="35"/>
      <c r="LLT59" s="35"/>
      <c r="LLU59" s="35"/>
      <c r="LLY59" s="35"/>
      <c r="LLZ59" s="35"/>
      <c r="LMA59" s="35"/>
      <c r="LMB59" s="35"/>
      <c r="LMC59" s="35"/>
      <c r="LMG59" s="35"/>
      <c r="LMH59" s="35"/>
      <c r="LMI59" s="35"/>
      <c r="LMJ59" s="35"/>
      <c r="LMK59" s="35"/>
      <c r="LMO59" s="35"/>
      <c r="LMP59" s="35"/>
      <c r="LMQ59" s="35"/>
      <c r="LMR59" s="35"/>
      <c r="LMS59" s="35"/>
      <c r="LMW59" s="35"/>
      <c r="LMX59" s="35"/>
      <c r="LMY59" s="35"/>
      <c r="LMZ59" s="35"/>
      <c r="LNA59" s="35"/>
      <c r="LNE59" s="35"/>
      <c r="LNF59" s="35"/>
      <c r="LNG59" s="35"/>
      <c r="LNH59" s="35"/>
      <c r="LNI59" s="35"/>
      <c r="LNM59" s="35"/>
      <c r="LNN59" s="35"/>
      <c r="LNO59" s="35"/>
      <c r="LNP59" s="35"/>
      <c r="LNQ59" s="35"/>
      <c r="LNU59" s="35"/>
      <c r="LNV59" s="35"/>
      <c r="LNW59" s="35"/>
      <c r="LNX59" s="35"/>
      <c r="LNY59" s="35"/>
      <c r="LOC59" s="35"/>
      <c r="LOD59" s="35"/>
      <c r="LOE59" s="35"/>
      <c r="LOF59" s="35"/>
      <c r="LOG59" s="35"/>
      <c r="LOK59" s="35"/>
      <c r="LOL59" s="35"/>
      <c r="LOM59" s="35"/>
      <c r="LON59" s="35"/>
      <c r="LOO59" s="35"/>
      <c r="LOS59" s="35"/>
      <c r="LOT59" s="35"/>
      <c r="LOU59" s="35"/>
      <c r="LOV59" s="35"/>
      <c r="LOW59" s="35"/>
      <c r="LPA59" s="35"/>
      <c r="LPB59" s="35"/>
      <c r="LPC59" s="35"/>
      <c r="LPD59" s="35"/>
      <c r="LPE59" s="35"/>
      <c r="LPI59" s="35"/>
      <c r="LPJ59" s="35"/>
      <c r="LPK59" s="35"/>
      <c r="LPL59" s="35"/>
      <c r="LPM59" s="35"/>
      <c r="LPQ59" s="35"/>
      <c r="LPR59" s="35"/>
      <c r="LPS59" s="35"/>
      <c r="LPT59" s="35"/>
      <c r="LPU59" s="35"/>
      <c r="LPY59" s="35"/>
      <c r="LPZ59" s="35"/>
      <c r="LQA59" s="35"/>
      <c r="LQB59" s="35"/>
      <c r="LQC59" s="35"/>
      <c r="LQG59" s="35"/>
      <c r="LQH59" s="35"/>
      <c r="LQI59" s="35"/>
      <c r="LQJ59" s="35"/>
      <c r="LQK59" s="35"/>
      <c r="LQO59" s="35"/>
      <c r="LQP59" s="35"/>
      <c r="LQQ59" s="35"/>
      <c r="LQR59" s="35"/>
      <c r="LQS59" s="35"/>
      <c r="LQW59" s="35"/>
      <c r="LQX59" s="35"/>
      <c r="LQY59" s="35"/>
      <c r="LQZ59" s="35"/>
      <c r="LRA59" s="35"/>
      <c r="LRE59" s="35"/>
      <c r="LRF59" s="35"/>
      <c r="LRG59" s="35"/>
      <c r="LRH59" s="35"/>
      <c r="LRI59" s="35"/>
      <c r="LRM59" s="35"/>
      <c r="LRN59" s="35"/>
      <c r="LRO59" s="35"/>
      <c r="LRP59" s="35"/>
      <c r="LRQ59" s="35"/>
      <c r="LRU59" s="35"/>
      <c r="LRV59" s="35"/>
      <c r="LRW59" s="35"/>
      <c r="LRX59" s="35"/>
      <c r="LRY59" s="35"/>
      <c r="LSC59" s="35"/>
      <c r="LSD59" s="35"/>
      <c r="LSE59" s="35"/>
      <c r="LSF59" s="35"/>
      <c r="LSG59" s="35"/>
      <c r="LSK59" s="35"/>
      <c r="LSL59" s="35"/>
      <c r="LSM59" s="35"/>
      <c r="LSN59" s="35"/>
      <c r="LSO59" s="35"/>
      <c r="LSS59" s="35"/>
      <c r="LST59" s="35"/>
      <c r="LSU59" s="35"/>
      <c r="LSV59" s="35"/>
      <c r="LSW59" s="35"/>
      <c r="LTA59" s="35"/>
      <c r="LTB59" s="35"/>
      <c r="LTC59" s="35"/>
      <c r="LTD59" s="35"/>
      <c r="LTE59" s="35"/>
      <c r="LTI59" s="35"/>
      <c r="LTJ59" s="35"/>
      <c r="LTK59" s="35"/>
      <c r="LTL59" s="35"/>
      <c r="LTM59" s="35"/>
      <c r="LTQ59" s="35"/>
      <c r="LTR59" s="35"/>
      <c r="LTS59" s="35"/>
      <c r="LTT59" s="35"/>
      <c r="LTU59" s="35"/>
      <c r="LTY59" s="35"/>
      <c r="LTZ59" s="35"/>
      <c r="LUA59" s="35"/>
      <c r="LUB59" s="35"/>
      <c r="LUC59" s="35"/>
      <c r="LUG59" s="35"/>
      <c r="LUH59" s="35"/>
      <c r="LUI59" s="35"/>
      <c r="LUJ59" s="35"/>
      <c r="LUK59" s="35"/>
      <c r="LUO59" s="35"/>
      <c r="LUP59" s="35"/>
      <c r="LUQ59" s="35"/>
      <c r="LUR59" s="35"/>
      <c r="LUS59" s="35"/>
      <c r="LUW59" s="35"/>
      <c r="LUX59" s="35"/>
      <c r="LUY59" s="35"/>
      <c r="LUZ59" s="35"/>
      <c r="LVA59" s="35"/>
      <c r="LVE59" s="35"/>
      <c r="LVF59" s="35"/>
      <c r="LVG59" s="35"/>
      <c r="LVH59" s="35"/>
      <c r="LVI59" s="35"/>
      <c r="LVM59" s="35"/>
      <c r="LVN59" s="35"/>
      <c r="LVO59" s="35"/>
      <c r="LVP59" s="35"/>
      <c r="LVQ59" s="35"/>
      <c r="LVU59" s="35"/>
      <c r="LVV59" s="35"/>
      <c r="LVW59" s="35"/>
      <c r="LVX59" s="35"/>
      <c r="LVY59" s="35"/>
      <c r="LWC59" s="35"/>
      <c r="LWD59" s="35"/>
      <c r="LWE59" s="35"/>
      <c r="LWF59" s="35"/>
      <c r="LWG59" s="35"/>
      <c r="LWK59" s="35"/>
      <c r="LWL59" s="35"/>
      <c r="LWM59" s="35"/>
      <c r="LWN59" s="35"/>
      <c r="LWO59" s="35"/>
      <c r="LWS59" s="35"/>
      <c r="LWT59" s="35"/>
      <c r="LWU59" s="35"/>
      <c r="LWV59" s="35"/>
      <c r="LWW59" s="35"/>
      <c r="LXA59" s="35"/>
      <c r="LXB59" s="35"/>
      <c r="LXC59" s="35"/>
      <c r="LXD59" s="35"/>
      <c r="LXE59" s="35"/>
      <c r="LXI59" s="35"/>
      <c r="LXJ59" s="35"/>
      <c r="LXK59" s="35"/>
      <c r="LXL59" s="35"/>
      <c r="LXM59" s="35"/>
      <c r="LXQ59" s="35"/>
      <c r="LXR59" s="35"/>
      <c r="LXS59" s="35"/>
      <c r="LXT59" s="35"/>
      <c r="LXU59" s="35"/>
      <c r="LXY59" s="35"/>
      <c r="LXZ59" s="35"/>
      <c r="LYA59" s="35"/>
      <c r="LYB59" s="35"/>
      <c r="LYC59" s="35"/>
      <c r="LYG59" s="35"/>
      <c r="LYH59" s="35"/>
      <c r="LYI59" s="35"/>
      <c r="LYJ59" s="35"/>
      <c r="LYK59" s="35"/>
      <c r="LYO59" s="35"/>
      <c r="LYP59" s="35"/>
      <c r="LYQ59" s="35"/>
      <c r="LYR59" s="35"/>
      <c r="LYS59" s="35"/>
      <c r="LYW59" s="35"/>
      <c r="LYX59" s="35"/>
      <c r="LYY59" s="35"/>
      <c r="LYZ59" s="35"/>
      <c r="LZA59" s="35"/>
      <c r="LZE59" s="35"/>
      <c r="LZF59" s="35"/>
      <c r="LZG59" s="35"/>
      <c r="LZH59" s="35"/>
      <c r="LZI59" s="35"/>
      <c r="LZM59" s="35"/>
      <c r="LZN59" s="35"/>
      <c r="LZO59" s="35"/>
      <c r="LZP59" s="35"/>
      <c r="LZQ59" s="35"/>
      <c r="LZU59" s="35"/>
      <c r="LZV59" s="35"/>
      <c r="LZW59" s="35"/>
      <c r="LZX59" s="35"/>
      <c r="LZY59" s="35"/>
      <c r="MAC59" s="35"/>
      <c r="MAD59" s="35"/>
      <c r="MAE59" s="35"/>
      <c r="MAF59" s="35"/>
      <c r="MAG59" s="35"/>
      <c r="MAK59" s="35"/>
      <c r="MAL59" s="35"/>
      <c r="MAM59" s="35"/>
      <c r="MAN59" s="35"/>
      <c r="MAO59" s="35"/>
      <c r="MAS59" s="35"/>
      <c r="MAT59" s="35"/>
      <c r="MAU59" s="35"/>
      <c r="MAV59" s="35"/>
      <c r="MAW59" s="35"/>
      <c r="MBA59" s="35"/>
      <c r="MBB59" s="35"/>
      <c r="MBC59" s="35"/>
      <c r="MBD59" s="35"/>
      <c r="MBE59" s="35"/>
      <c r="MBI59" s="35"/>
      <c r="MBJ59" s="35"/>
      <c r="MBK59" s="35"/>
      <c r="MBL59" s="35"/>
      <c r="MBM59" s="35"/>
      <c r="MBQ59" s="35"/>
      <c r="MBR59" s="35"/>
      <c r="MBS59" s="35"/>
      <c r="MBT59" s="35"/>
      <c r="MBU59" s="35"/>
      <c r="MBY59" s="35"/>
      <c r="MBZ59" s="35"/>
      <c r="MCA59" s="35"/>
      <c r="MCB59" s="35"/>
      <c r="MCC59" s="35"/>
      <c r="MCG59" s="35"/>
      <c r="MCH59" s="35"/>
      <c r="MCI59" s="35"/>
      <c r="MCJ59" s="35"/>
      <c r="MCK59" s="35"/>
      <c r="MCO59" s="35"/>
      <c r="MCP59" s="35"/>
      <c r="MCQ59" s="35"/>
      <c r="MCR59" s="35"/>
      <c r="MCS59" s="35"/>
      <c r="MCW59" s="35"/>
      <c r="MCX59" s="35"/>
      <c r="MCY59" s="35"/>
      <c r="MCZ59" s="35"/>
      <c r="MDA59" s="35"/>
      <c r="MDE59" s="35"/>
      <c r="MDF59" s="35"/>
      <c r="MDG59" s="35"/>
      <c r="MDH59" s="35"/>
      <c r="MDI59" s="35"/>
      <c r="MDM59" s="35"/>
      <c r="MDN59" s="35"/>
      <c r="MDO59" s="35"/>
      <c r="MDP59" s="35"/>
      <c r="MDQ59" s="35"/>
      <c r="MDU59" s="35"/>
      <c r="MDV59" s="35"/>
      <c r="MDW59" s="35"/>
      <c r="MDX59" s="35"/>
      <c r="MDY59" s="35"/>
      <c r="MEC59" s="35"/>
      <c r="MED59" s="35"/>
      <c r="MEE59" s="35"/>
      <c r="MEF59" s="35"/>
      <c r="MEG59" s="35"/>
      <c r="MEK59" s="35"/>
      <c r="MEL59" s="35"/>
      <c r="MEM59" s="35"/>
      <c r="MEN59" s="35"/>
      <c r="MEO59" s="35"/>
      <c r="MES59" s="35"/>
      <c r="MET59" s="35"/>
      <c r="MEU59" s="35"/>
      <c r="MEV59" s="35"/>
      <c r="MEW59" s="35"/>
      <c r="MFA59" s="35"/>
      <c r="MFB59" s="35"/>
      <c r="MFC59" s="35"/>
      <c r="MFD59" s="35"/>
      <c r="MFE59" s="35"/>
      <c r="MFI59" s="35"/>
      <c r="MFJ59" s="35"/>
      <c r="MFK59" s="35"/>
      <c r="MFL59" s="35"/>
      <c r="MFM59" s="35"/>
      <c r="MFQ59" s="35"/>
      <c r="MFR59" s="35"/>
      <c r="MFS59" s="35"/>
      <c r="MFT59" s="35"/>
      <c r="MFU59" s="35"/>
      <c r="MFY59" s="35"/>
      <c r="MFZ59" s="35"/>
      <c r="MGA59" s="35"/>
      <c r="MGB59" s="35"/>
      <c r="MGC59" s="35"/>
      <c r="MGG59" s="35"/>
      <c r="MGH59" s="35"/>
      <c r="MGI59" s="35"/>
      <c r="MGJ59" s="35"/>
      <c r="MGK59" s="35"/>
      <c r="MGO59" s="35"/>
      <c r="MGP59" s="35"/>
      <c r="MGQ59" s="35"/>
      <c r="MGR59" s="35"/>
      <c r="MGS59" s="35"/>
      <c r="MGW59" s="35"/>
      <c r="MGX59" s="35"/>
      <c r="MGY59" s="35"/>
      <c r="MGZ59" s="35"/>
      <c r="MHA59" s="35"/>
      <c r="MHE59" s="35"/>
      <c r="MHF59" s="35"/>
      <c r="MHG59" s="35"/>
      <c r="MHH59" s="35"/>
      <c r="MHI59" s="35"/>
      <c r="MHM59" s="35"/>
      <c r="MHN59" s="35"/>
      <c r="MHO59" s="35"/>
      <c r="MHP59" s="35"/>
      <c r="MHQ59" s="35"/>
      <c r="MHU59" s="35"/>
      <c r="MHV59" s="35"/>
      <c r="MHW59" s="35"/>
      <c r="MHX59" s="35"/>
      <c r="MHY59" s="35"/>
      <c r="MIC59" s="35"/>
      <c r="MID59" s="35"/>
      <c r="MIE59" s="35"/>
      <c r="MIF59" s="35"/>
      <c r="MIG59" s="35"/>
      <c r="MIK59" s="35"/>
      <c r="MIL59" s="35"/>
      <c r="MIM59" s="35"/>
      <c r="MIN59" s="35"/>
      <c r="MIO59" s="35"/>
      <c r="MIS59" s="35"/>
      <c r="MIT59" s="35"/>
      <c r="MIU59" s="35"/>
      <c r="MIV59" s="35"/>
      <c r="MIW59" s="35"/>
      <c r="MJA59" s="35"/>
      <c r="MJB59" s="35"/>
      <c r="MJC59" s="35"/>
      <c r="MJD59" s="35"/>
      <c r="MJE59" s="35"/>
      <c r="MJI59" s="35"/>
      <c r="MJJ59" s="35"/>
      <c r="MJK59" s="35"/>
      <c r="MJL59" s="35"/>
      <c r="MJM59" s="35"/>
      <c r="MJQ59" s="35"/>
      <c r="MJR59" s="35"/>
      <c r="MJS59" s="35"/>
      <c r="MJT59" s="35"/>
      <c r="MJU59" s="35"/>
      <c r="MJY59" s="35"/>
      <c r="MJZ59" s="35"/>
      <c r="MKA59" s="35"/>
      <c r="MKB59" s="35"/>
      <c r="MKC59" s="35"/>
      <c r="MKG59" s="35"/>
      <c r="MKH59" s="35"/>
      <c r="MKI59" s="35"/>
      <c r="MKJ59" s="35"/>
      <c r="MKK59" s="35"/>
      <c r="MKO59" s="35"/>
      <c r="MKP59" s="35"/>
      <c r="MKQ59" s="35"/>
      <c r="MKR59" s="35"/>
      <c r="MKS59" s="35"/>
      <c r="MKW59" s="35"/>
      <c r="MKX59" s="35"/>
      <c r="MKY59" s="35"/>
      <c r="MKZ59" s="35"/>
      <c r="MLA59" s="35"/>
      <c r="MLE59" s="35"/>
      <c r="MLF59" s="35"/>
      <c r="MLG59" s="35"/>
      <c r="MLH59" s="35"/>
      <c r="MLI59" s="35"/>
      <c r="MLM59" s="35"/>
      <c r="MLN59" s="35"/>
      <c r="MLO59" s="35"/>
      <c r="MLP59" s="35"/>
      <c r="MLQ59" s="35"/>
      <c r="MLU59" s="35"/>
      <c r="MLV59" s="35"/>
      <c r="MLW59" s="35"/>
      <c r="MLX59" s="35"/>
      <c r="MLY59" s="35"/>
      <c r="MMC59" s="35"/>
      <c r="MMD59" s="35"/>
      <c r="MME59" s="35"/>
      <c r="MMF59" s="35"/>
      <c r="MMG59" s="35"/>
      <c r="MMK59" s="35"/>
      <c r="MML59" s="35"/>
      <c r="MMM59" s="35"/>
      <c r="MMN59" s="35"/>
      <c r="MMO59" s="35"/>
      <c r="MMS59" s="35"/>
      <c r="MMT59" s="35"/>
      <c r="MMU59" s="35"/>
      <c r="MMV59" s="35"/>
      <c r="MMW59" s="35"/>
      <c r="MNA59" s="35"/>
      <c r="MNB59" s="35"/>
      <c r="MNC59" s="35"/>
      <c r="MND59" s="35"/>
      <c r="MNE59" s="35"/>
      <c r="MNI59" s="35"/>
      <c r="MNJ59" s="35"/>
      <c r="MNK59" s="35"/>
      <c r="MNL59" s="35"/>
      <c r="MNM59" s="35"/>
      <c r="MNQ59" s="35"/>
      <c r="MNR59" s="35"/>
      <c r="MNS59" s="35"/>
      <c r="MNT59" s="35"/>
      <c r="MNU59" s="35"/>
      <c r="MNY59" s="35"/>
      <c r="MNZ59" s="35"/>
      <c r="MOA59" s="35"/>
      <c r="MOB59" s="35"/>
      <c r="MOC59" s="35"/>
      <c r="MOG59" s="35"/>
      <c r="MOH59" s="35"/>
      <c r="MOI59" s="35"/>
      <c r="MOJ59" s="35"/>
      <c r="MOK59" s="35"/>
      <c r="MOO59" s="35"/>
      <c r="MOP59" s="35"/>
      <c r="MOQ59" s="35"/>
      <c r="MOR59" s="35"/>
      <c r="MOS59" s="35"/>
      <c r="MOW59" s="35"/>
      <c r="MOX59" s="35"/>
      <c r="MOY59" s="35"/>
      <c r="MOZ59" s="35"/>
      <c r="MPA59" s="35"/>
      <c r="MPE59" s="35"/>
      <c r="MPF59" s="35"/>
      <c r="MPG59" s="35"/>
      <c r="MPH59" s="35"/>
      <c r="MPI59" s="35"/>
      <c r="MPM59" s="35"/>
      <c r="MPN59" s="35"/>
      <c r="MPO59" s="35"/>
      <c r="MPP59" s="35"/>
      <c r="MPQ59" s="35"/>
      <c r="MPU59" s="35"/>
      <c r="MPV59" s="35"/>
      <c r="MPW59" s="35"/>
      <c r="MPX59" s="35"/>
      <c r="MPY59" s="35"/>
      <c r="MQC59" s="35"/>
      <c r="MQD59" s="35"/>
      <c r="MQE59" s="35"/>
      <c r="MQF59" s="35"/>
      <c r="MQG59" s="35"/>
      <c r="MQK59" s="35"/>
      <c r="MQL59" s="35"/>
      <c r="MQM59" s="35"/>
      <c r="MQN59" s="35"/>
      <c r="MQO59" s="35"/>
      <c r="MQS59" s="35"/>
      <c r="MQT59" s="35"/>
      <c r="MQU59" s="35"/>
      <c r="MQV59" s="35"/>
      <c r="MQW59" s="35"/>
      <c r="MRA59" s="35"/>
      <c r="MRB59" s="35"/>
      <c r="MRC59" s="35"/>
      <c r="MRD59" s="35"/>
      <c r="MRE59" s="35"/>
      <c r="MRI59" s="35"/>
      <c r="MRJ59" s="35"/>
      <c r="MRK59" s="35"/>
      <c r="MRL59" s="35"/>
      <c r="MRM59" s="35"/>
      <c r="MRQ59" s="35"/>
      <c r="MRR59" s="35"/>
      <c r="MRS59" s="35"/>
      <c r="MRT59" s="35"/>
      <c r="MRU59" s="35"/>
      <c r="MRY59" s="35"/>
      <c r="MRZ59" s="35"/>
      <c r="MSA59" s="35"/>
      <c r="MSB59" s="35"/>
      <c r="MSC59" s="35"/>
      <c r="MSG59" s="35"/>
      <c r="MSH59" s="35"/>
      <c r="MSI59" s="35"/>
      <c r="MSJ59" s="35"/>
      <c r="MSK59" s="35"/>
      <c r="MSO59" s="35"/>
      <c r="MSP59" s="35"/>
      <c r="MSQ59" s="35"/>
      <c r="MSR59" s="35"/>
      <c r="MSS59" s="35"/>
      <c r="MSW59" s="35"/>
      <c r="MSX59" s="35"/>
      <c r="MSY59" s="35"/>
      <c r="MSZ59" s="35"/>
      <c r="MTA59" s="35"/>
      <c r="MTE59" s="35"/>
      <c r="MTF59" s="35"/>
      <c r="MTG59" s="35"/>
      <c r="MTH59" s="35"/>
      <c r="MTI59" s="35"/>
      <c r="MTM59" s="35"/>
      <c r="MTN59" s="35"/>
      <c r="MTO59" s="35"/>
      <c r="MTP59" s="35"/>
      <c r="MTQ59" s="35"/>
      <c r="MTU59" s="35"/>
      <c r="MTV59" s="35"/>
      <c r="MTW59" s="35"/>
      <c r="MTX59" s="35"/>
      <c r="MTY59" s="35"/>
      <c r="MUC59" s="35"/>
      <c r="MUD59" s="35"/>
      <c r="MUE59" s="35"/>
      <c r="MUF59" s="35"/>
      <c r="MUG59" s="35"/>
      <c r="MUK59" s="35"/>
      <c r="MUL59" s="35"/>
      <c r="MUM59" s="35"/>
      <c r="MUN59" s="35"/>
      <c r="MUO59" s="35"/>
      <c r="MUS59" s="35"/>
      <c r="MUT59" s="35"/>
      <c r="MUU59" s="35"/>
      <c r="MUV59" s="35"/>
      <c r="MUW59" s="35"/>
      <c r="MVA59" s="35"/>
      <c r="MVB59" s="35"/>
      <c r="MVC59" s="35"/>
      <c r="MVD59" s="35"/>
      <c r="MVE59" s="35"/>
      <c r="MVI59" s="35"/>
      <c r="MVJ59" s="35"/>
      <c r="MVK59" s="35"/>
      <c r="MVL59" s="35"/>
      <c r="MVM59" s="35"/>
      <c r="MVQ59" s="35"/>
      <c r="MVR59" s="35"/>
      <c r="MVS59" s="35"/>
      <c r="MVT59" s="35"/>
      <c r="MVU59" s="35"/>
      <c r="MVY59" s="35"/>
      <c r="MVZ59" s="35"/>
      <c r="MWA59" s="35"/>
      <c r="MWB59" s="35"/>
      <c r="MWC59" s="35"/>
      <c r="MWG59" s="35"/>
      <c r="MWH59" s="35"/>
      <c r="MWI59" s="35"/>
      <c r="MWJ59" s="35"/>
      <c r="MWK59" s="35"/>
      <c r="MWO59" s="35"/>
      <c r="MWP59" s="35"/>
      <c r="MWQ59" s="35"/>
      <c r="MWR59" s="35"/>
      <c r="MWS59" s="35"/>
      <c r="MWW59" s="35"/>
      <c r="MWX59" s="35"/>
      <c r="MWY59" s="35"/>
      <c r="MWZ59" s="35"/>
      <c r="MXA59" s="35"/>
      <c r="MXE59" s="35"/>
      <c r="MXF59" s="35"/>
      <c r="MXG59" s="35"/>
      <c r="MXH59" s="35"/>
      <c r="MXI59" s="35"/>
      <c r="MXM59" s="35"/>
      <c r="MXN59" s="35"/>
      <c r="MXO59" s="35"/>
      <c r="MXP59" s="35"/>
      <c r="MXQ59" s="35"/>
      <c r="MXU59" s="35"/>
      <c r="MXV59" s="35"/>
      <c r="MXW59" s="35"/>
      <c r="MXX59" s="35"/>
      <c r="MXY59" s="35"/>
      <c r="MYC59" s="35"/>
      <c r="MYD59" s="35"/>
      <c r="MYE59" s="35"/>
      <c r="MYF59" s="35"/>
      <c r="MYG59" s="35"/>
      <c r="MYK59" s="35"/>
      <c r="MYL59" s="35"/>
      <c r="MYM59" s="35"/>
      <c r="MYN59" s="35"/>
      <c r="MYO59" s="35"/>
      <c r="MYS59" s="35"/>
      <c r="MYT59" s="35"/>
      <c r="MYU59" s="35"/>
      <c r="MYV59" s="35"/>
      <c r="MYW59" s="35"/>
      <c r="MZA59" s="35"/>
      <c r="MZB59" s="35"/>
      <c r="MZC59" s="35"/>
      <c r="MZD59" s="35"/>
      <c r="MZE59" s="35"/>
      <c r="MZI59" s="35"/>
      <c r="MZJ59" s="35"/>
      <c r="MZK59" s="35"/>
      <c r="MZL59" s="35"/>
      <c r="MZM59" s="35"/>
      <c r="MZQ59" s="35"/>
      <c r="MZR59" s="35"/>
      <c r="MZS59" s="35"/>
      <c r="MZT59" s="35"/>
      <c r="MZU59" s="35"/>
      <c r="MZY59" s="35"/>
      <c r="MZZ59" s="35"/>
      <c r="NAA59" s="35"/>
      <c r="NAB59" s="35"/>
      <c r="NAC59" s="35"/>
      <c r="NAG59" s="35"/>
      <c r="NAH59" s="35"/>
      <c r="NAI59" s="35"/>
      <c r="NAJ59" s="35"/>
      <c r="NAK59" s="35"/>
      <c r="NAO59" s="35"/>
      <c r="NAP59" s="35"/>
      <c r="NAQ59" s="35"/>
      <c r="NAR59" s="35"/>
      <c r="NAS59" s="35"/>
      <c r="NAW59" s="35"/>
      <c r="NAX59" s="35"/>
      <c r="NAY59" s="35"/>
      <c r="NAZ59" s="35"/>
      <c r="NBA59" s="35"/>
      <c r="NBE59" s="35"/>
      <c r="NBF59" s="35"/>
      <c r="NBG59" s="35"/>
      <c r="NBH59" s="35"/>
      <c r="NBI59" s="35"/>
      <c r="NBM59" s="35"/>
      <c r="NBN59" s="35"/>
      <c r="NBO59" s="35"/>
      <c r="NBP59" s="35"/>
      <c r="NBQ59" s="35"/>
      <c r="NBU59" s="35"/>
      <c r="NBV59" s="35"/>
      <c r="NBW59" s="35"/>
      <c r="NBX59" s="35"/>
      <c r="NBY59" s="35"/>
      <c r="NCC59" s="35"/>
      <c r="NCD59" s="35"/>
      <c r="NCE59" s="35"/>
      <c r="NCF59" s="35"/>
      <c r="NCG59" s="35"/>
      <c r="NCK59" s="35"/>
      <c r="NCL59" s="35"/>
      <c r="NCM59" s="35"/>
      <c r="NCN59" s="35"/>
      <c r="NCO59" s="35"/>
      <c r="NCS59" s="35"/>
      <c r="NCT59" s="35"/>
      <c r="NCU59" s="35"/>
      <c r="NCV59" s="35"/>
      <c r="NCW59" s="35"/>
      <c r="NDA59" s="35"/>
      <c r="NDB59" s="35"/>
      <c r="NDC59" s="35"/>
      <c r="NDD59" s="35"/>
      <c r="NDE59" s="35"/>
      <c r="NDI59" s="35"/>
      <c r="NDJ59" s="35"/>
      <c r="NDK59" s="35"/>
      <c r="NDL59" s="35"/>
      <c r="NDM59" s="35"/>
      <c r="NDQ59" s="35"/>
      <c r="NDR59" s="35"/>
      <c r="NDS59" s="35"/>
      <c r="NDT59" s="35"/>
      <c r="NDU59" s="35"/>
      <c r="NDY59" s="35"/>
      <c r="NDZ59" s="35"/>
      <c r="NEA59" s="35"/>
      <c r="NEB59" s="35"/>
      <c r="NEC59" s="35"/>
      <c r="NEG59" s="35"/>
      <c r="NEH59" s="35"/>
      <c r="NEI59" s="35"/>
      <c r="NEJ59" s="35"/>
      <c r="NEK59" s="35"/>
      <c r="NEO59" s="35"/>
      <c r="NEP59" s="35"/>
      <c r="NEQ59" s="35"/>
      <c r="NER59" s="35"/>
      <c r="NES59" s="35"/>
      <c r="NEW59" s="35"/>
      <c r="NEX59" s="35"/>
      <c r="NEY59" s="35"/>
      <c r="NEZ59" s="35"/>
      <c r="NFA59" s="35"/>
      <c r="NFE59" s="35"/>
      <c r="NFF59" s="35"/>
      <c r="NFG59" s="35"/>
      <c r="NFH59" s="35"/>
      <c r="NFI59" s="35"/>
      <c r="NFM59" s="35"/>
      <c r="NFN59" s="35"/>
      <c r="NFO59" s="35"/>
      <c r="NFP59" s="35"/>
      <c r="NFQ59" s="35"/>
      <c r="NFU59" s="35"/>
      <c r="NFV59" s="35"/>
      <c r="NFW59" s="35"/>
      <c r="NFX59" s="35"/>
      <c r="NFY59" s="35"/>
      <c r="NGC59" s="35"/>
      <c r="NGD59" s="35"/>
      <c r="NGE59" s="35"/>
      <c r="NGF59" s="35"/>
      <c r="NGG59" s="35"/>
      <c r="NGK59" s="35"/>
      <c r="NGL59" s="35"/>
      <c r="NGM59" s="35"/>
      <c r="NGN59" s="35"/>
      <c r="NGO59" s="35"/>
      <c r="NGS59" s="35"/>
      <c r="NGT59" s="35"/>
      <c r="NGU59" s="35"/>
      <c r="NGV59" s="35"/>
      <c r="NGW59" s="35"/>
      <c r="NHA59" s="35"/>
      <c r="NHB59" s="35"/>
      <c r="NHC59" s="35"/>
      <c r="NHD59" s="35"/>
      <c r="NHE59" s="35"/>
      <c r="NHI59" s="35"/>
      <c r="NHJ59" s="35"/>
      <c r="NHK59" s="35"/>
      <c r="NHL59" s="35"/>
      <c r="NHM59" s="35"/>
      <c r="NHQ59" s="35"/>
      <c r="NHR59" s="35"/>
      <c r="NHS59" s="35"/>
      <c r="NHT59" s="35"/>
      <c r="NHU59" s="35"/>
      <c r="NHY59" s="35"/>
      <c r="NHZ59" s="35"/>
      <c r="NIA59" s="35"/>
      <c r="NIB59" s="35"/>
      <c r="NIC59" s="35"/>
      <c r="NIG59" s="35"/>
      <c r="NIH59" s="35"/>
      <c r="NII59" s="35"/>
      <c r="NIJ59" s="35"/>
      <c r="NIK59" s="35"/>
      <c r="NIO59" s="35"/>
      <c r="NIP59" s="35"/>
      <c r="NIQ59" s="35"/>
      <c r="NIR59" s="35"/>
      <c r="NIS59" s="35"/>
      <c r="NIW59" s="35"/>
      <c r="NIX59" s="35"/>
      <c r="NIY59" s="35"/>
      <c r="NIZ59" s="35"/>
      <c r="NJA59" s="35"/>
      <c r="NJE59" s="35"/>
      <c r="NJF59" s="35"/>
      <c r="NJG59" s="35"/>
      <c r="NJH59" s="35"/>
      <c r="NJI59" s="35"/>
      <c r="NJM59" s="35"/>
      <c r="NJN59" s="35"/>
      <c r="NJO59" s="35"/>
      <c r="NJP59" s="35"/>
      <c r="NJQ59" s="35"/>
      <c r="NJU59" s="35"/>
      <c r="NJV59" s="35"/>
      <c r="NJW59" s="35"/>
      <c r="NJX59" s="35"/>
      <c r="NJY59" s="35"/>
      <c r="NKC59" s="35"/>
      <c r="NKD59" s="35"/>
      <c r="NKE59" s="35"/>
      <c r="NKF59" s="35"/>
      <c r="NKG59" s="35"/>
      <c r="NKK59" s="35"/>
      <c r="NKL59" s="35"/>
      <c r="NKM59" s="35"/>
      <c r="NKN59" s="35"/>
      <c r="NKO59" s="35"/>
      <c r="NKS59" s="35"/>
      <c r="NKT59" s="35"/>
      <c r="NKU59" s="35"/>
      <c r="NKV59" s="35"/>
      <c r="NKW59" s="35"/>
      <c r="NLA59" s="35"/>
      <c r="NLB59" s="35"/>
      <c r="NLC59" s="35"/>
      <c r="NLD59" s="35"/>
      <c r="NLE59" s="35"/>
      <c r="NLI59" s="35"/>
      <c r="NLJ59" s="35"/>
      <c r="NLK59" s="35"/>
      <c r="NLL59" s="35"/>
      <c r="NLM59" s="35"/>
      <c r="NLQ59" s="35"/>
      <c r="NLR59" s="35"/>
      <c r="NLS59" s="35"/>
      <c r="NLT59" s="35"/>
      <c r="NLU59" s="35"/>
      <c r="NLY59" s="35"/>
      <c r="NLZ59" s="35"/>
      <c r="NMA59" s="35"/>
      <c r="NMB59" s="35"/>
      <c r="NMC59" s="35"/>
      <c r="NMG59" s="35"/>
      <c r="NMH59" s="35"/>
      <c r="NMI59" s="35"/>
      <c r="NMJ59" s="35"/>
      <c r="NMK59" s="35"/>
      <c r="NMO59" s="35"/>
      <c r="NMP59" s="35"/>
      <c r="NMQ59" s="35"/>
      <c r="NMR59" s="35"/>
      <c r="NMS59" s="35"/>
      <c r="NMW59" s="35"/>
      <c r="NMX59" s="35"/>
      <c r="NMY59" s="35"/>
      <c r="NMZ59" s="35"/>
      <c r="NNA59" s="35"/>
      <c r="NNE59" s="35"/>
      <c r="NNF59" s="35"/>
      <c r="NNG59" s="35"/>
      <c r="NNH59" s="35"/>
      <c r="NNI59" s="35"/>
      <c r="NNM59" s="35"/>
      <c r="NNN59" s="35"/>
      <c r="NNO59" s="35"/>
      <c r="NNP59" s="35"/>
      <c r="NNQ59" s="35"/>
      <c r="NNU59" s="35"/>
      <c r="NNV59" s="35"/>
      <c r="NNW59" s="35"/>
      <c r="NNX59" s="35"/>
      <c r="NNY59" s="35"/>
      <c r="NOC59" s="35"/>
      <c r="NOD59" s="35"/>
      <c r="NOE59" s="35"/>
      <c r="NOF59" s="35"/>
      <c r="NOG59" s="35"/>
      <c r="NOK59" s="35"/>
      <c r="NOL59" s="35"/>
      <c r="NOM59" s="35"/>
      <c r="NON59" s="35"/>
      <c r="NOO59" s="35"/>
      <c r="NOS59" s="35"/>
      <c r="NOT59" s="35"/>
      <c r="NOU59" s="35"/>
      <c r="NOV59" s="35"/>
      <c r="NOW59" s="35"/>
      <c r="NPA59" s="35"/>
      <c r="NPB59" s="35"/>
      <c r="NPC59" s="35"/>
      <c r="NPD59" s="35"/>
      <c r="NPE59" s="35"/>
      <c r="NPI59" s="35"/>
      <c r="NPJ59" s="35"/>
      <c r="NPK59" s="35"/>
      <c r="NPL59" s="35"/>
      <c r="NPM59" s="35"/>
      <c r="NPQ59" s="35"/>
      <c r="NPR59" s="35"/>
      <c r="NPS59" s="35"/>
      <c r="NPT59" s="35"/>
      <c r="NPU59" s="35"/>
      <c r="NPY59" s="35"/>
      <c r="NPZ59" s="35"/>
      <c r="NQA59" s="35"/>
      <c r="NQB59" s="35"/>
      <c r="NQC59" s="35"/>
      <c r="NQG59" s="35"/>
      <c r="NQH59" s="35"/>
      <c r="NQI59" s="35"/>
      <c r="NQJ59" s="35"/>
      <c r="NQK59" s="35"/>
      <c r="NQO59" s="35"/>
      <c r="NQP59" s="35"/>
      <c r="NQQ59" s="35"/>
      <c r="NQR59" s="35"/>
      <c r="NQS59" s="35"/>
      <c r="NQW59" s="35"/>
      <c r="NQX59" s="35"/>
      <c r="NQY59" s="35"/>
      <c r="NQZ59" s="35"/>
      <c r="NRA59" s="35"/>
      <c r="NRE59" s="35"/>
      <c r="NRF59" s="35"/>
      <c r="NRG59" s="35"/>
      <c r="NRH59" s="35"/>
      <c r="NRI59" s="35"/>
      <c r="NRM59" s="35"/>
      <c r="NRN59" s="35"/>
      <c r="NRO59" s="35"/>
      <c r="NRP59" s="35"/>
      <c r="NRQ59" s="35"/>
      <c r="NRU59" s="35"/>
      <c r="NRV59" s="35"/>
      <c r="NRW59" s="35"/>
      <c r="NRX59" s="35"/>
      <c r="NRY59" s="35"/>
      <c r="NSC59" s="35"/>
      <c r="NSD59" s="35"/>
      <c r="NSE59" s="35"/>
      <c r="NSF59" s="35"/>
      <c r="NSG59" s="35"/>
      <c r="NSK59" s="35"/>
      <c r="NSL59" s="35"/>
      <c r="NSM59" s="35"/>
      <c r="NSN59" s="35"/>
      <c r="NSO59" s="35"/>
      <c r="NSS59" s="35"/>
      <c r="NST59" s="35"/>
      <c r="NSU59" s="35"/>
      <c r="NSV59" s="35"/>
      <c r="NSW59" s="35"/>
      <c r="NTA59" s="35"/>
      <c r="NTB59" s="35"/>
      <c r="NTC59" s="35"/>
      <c r="NTD59" s="35"/>
      <c r="NTE59" s="35"/>
      <c r="NTI59" s="35"/>
      <c r="NTJ59" s="35"/>
      <c r="NTK59" s="35"/>
      <c r="NTL59" s="35"/>
      <c r="NTM59" s="35"/>
      <c r="NTQ59" s="35"/>
      <c r="NTR59" s="35"/>
      <c r="NTS59" s="35"/>
      <c r="NTT59" s="35"/>
      <c r="NTU59" s="35"/>
      <c r="NTY59" s="35"/>
      <c r="NTZ59" s="35"/>
      <c r="NUA59" s="35"/>
      <c r="NUB59" s="35"/>
      <c r="NUC59" s="35"/>
      <c r="NUG59" s="35"/>
      <c r="NUH59" s="35"/>
      <c r="NUI59" s="35"/>
      <c r="NUJ59" s="35"/>
      <c r="NUK59" s="35"/>
      <c r="NUO59" s="35"/>
      <c r="NUP59" s="35"/>
      <c r="NUQ59" s="35"/>
      <c r="NUR59" s="35"/>
      <c r="NUS59" s="35"/>
      <c r="NUW59" s="35"/>
      <c r="NUX59" s="35"/>
      <c r="NUY59" s="35"/>
      <c r="NUZ59" s="35"/>
      <c r="NVA59" s="35"/>
      <c r="NVE59" s="35"/>
      <c r="NVF59" s="35"/>
      <c r="NVG59" s="35"/>
      <c r="NVH59" s="35"/>
      <c r="NVI59" s="35"/>
      <c r="NVM59" s="35"/>
      <c r="NVN59" s="35"/>
      <c r="NVO59" s="35"/>
      <c r="NVP59" s="35"/>
      <c r="NVQ59" s="35"/>
      <c r="NVU59" s="35"/>
      <c r="NVV59" s="35"/>
      <c r="NVW59" s="35"/>
      <c r="NVX59" s="35"/>
      <c r="NVY59" s="35"/>
      <c r="NWC59" s="35"/>
      <c r="NWD59" s="35"/>
      <c r="NWE59" s="35"/>
      <c r="NWF59" s="35"/>
      <c r="NWG59" s="35"/>
      <c r="NWK59" s="35"/>
      <c r="NWL59" s="35"/>
      <c r="NWM59" s="35"/>
      <c r="NWN59" s="35"/>
      <c r="NWO59" s="35"/>
      <c r="NWS59" s="35"/>
      <c r="NWT59" s="35"/>
      <c r="NWU59" s="35"/>
      <c r="NWV59" s="35"/>
      <c r="NWW59" s="35"/>
      <c r="NXA59" s="35"/>
      <c r="NXB59" s="35"/>
      <c r="NXC59" s="35"/>
      <c r="NXD59" s="35"/>
      <c r="NXE59" s="35"/>
      <c r="NXI59" s="35"/>
      <c r="NXJ59" s="35"/>
      <c r="NXK59" s="35"/>
      <c r="NXL59" s="35"/>
      <c r="NXM59" s="35"/>
      <c r="NXQ59" s="35"/>
      <c r="NXR59" s="35"/>
      <c r="NXS59" s="35"/>
      <c r="NXT59" s="35"/>
      <c r="NXU59" s="35"/>
      <c r="NXY59" s="35"/>
      <c r="NXZ59" s="35"/>
      <c r="NYA59" s="35"/>
      <c r="NYB59" s="35"/>
      <c r="NYC59" s="35"/>
      <c r="NYG59" s="35"/>
      <c r="NYH59" s="35"/>
      <c r="NYI59" s="35"/>
      <c r="NYJ59" s="35"/>
      <c r="NYK59" s="35"/>
      <c r="NYO59" s="35"/>
      <c r="NYP59" s="35"/>
      <c r="NYQ59" s="35"/>
      <c r="NYR59" s="35"/>
      <c r="NYS59" s="35"/>
      <c r="NYW59" s="35"/>
      <c r="NYX59" s="35"/>
      <c r="NYY59" s="35"/>
      <c r="NYZ59" s="35"/>
      <c r="NZA59" s="35"/>
      <c r="NZE59" s="35"/>
      <c r="NZF59" s="35"/>
      <c r="NZG59" s="35"/>
      <c r="NZH59" s="35"/>
      <c r="NZI59" s="35"/>
      <c r="NZM59" s="35"/>
      <c r="NZN59" s="35"/>
      <c r="NZO59" s="35"/>
      <c r="NZP59" s="35"/>
      <c r="NZQ59" s="35"/>
      <c r="NZU59" s="35"/>
      <c r="NZV59" s="35"/>
      <c r="NZW59" s="35"/>
      <c r="NZX59" s="35"/>
      <c r="NZY59" s="35"/>
      <c r="OAC59" s="35"/>
      <c r="OAD59" s="35"/>
      <c r="OAE59" s="35"/>
      <c r="OAF59" s="35"/>
      <c r="OAG59" s="35"/>
      <c r="OAK59" s="35"/>
      <c r="OAL59" s="35"/>
      <c r="OAM59" s="35"/>
      <c r="OAN59" s="35"/>
      <c r="OAO59" s="35"/>
      <c r="OAS59" s="35"/>
      <c r="OAT59" s="35"/>
      <c r="OAU59" s="35"/>
      <c r="OAV59" s="35"/>
      <c r="OAW59" s="35"/>
      <c r="OBA59" s="35"/>
      <c r="OBB59" s="35"/>
      <c r="OBC59" s="35"/>
      <c r="OBD59" s="35"/>
      <c r="OBE59" s="35"/>
      <c r="OBI59" s="35"/>
      <c r="OBJ59" s="35"/>
      <c r="OBK59" s="35"/>
      <c r="OBL59" s="35"/>
      <c r="OBM59" s="35"/>
      <c r="OBQ59" s="35"/>
      <c r="OBR59" s="35"/>
      <c r="OBS59" s="35"/>
      <c r="OBT59" s="35"/>
      <c r="OBU59" s="35"/>
      <c r="OBY59" s="35"/>
      <c r="OBZ59" s="35"/>
      <c r="OCA59" s="35"/>
      <c r="OCB59" s="35"/>
      <c r="OCC59" s="35"/>
      <c r="OCG59" s="35"/>
      <c r="OCH59" s="35"/>
      <c r="OCI59" s="35"/>
      <c r="OCJ59" s="35"/>
      <c r="OCK59" s="35"/>
      <c r="OCO59" s="35"/>
      <c r="OCP59" s="35"/>
      <c r="OCQ59" s="35"/>
      <c r="OCR59" s="35"/>
      <c r="OCS59" s="35"/>
      <c r="OCW59" s="35"/>
      <c r="OCX59" s="35"/>
      <c r="OCY59" s="35"/>
      <c r="OCZ59" s="35"/>
      <c r="ODA59" s="35"/>
      <c r="ODE59" s="35"/>
      <c r="ODF59" s="35"/>
      <c r="ODG59" s="35"/>
      <c r="ODH59" s="35"/>
      <c r="ODI59" s="35"/>
      <c r="ODM59" s="35"/>
      <c r="ODN59" s="35"/>
      <c r="ODO59" s="35"/>
      <c r="ODP59" s="35"/>
      <c r="ODQ59" s="35"/>
      <c r="ODU59" s="35"/>
      <c r="ODV59" s="35"/>
      <c r="ODW59" s="35"/>
      <c r="ODX59" s="35"/>
      <c r="ODY59" s="35"/>
      <c r="OEC59" s="35"/>
      <c r="OED59" s="35"/>
      <c r="OEE59" s="35"/>
      <c r="OEF59" s="35"/>
      <c r="OEG59" s="35"/>
      <c r="OEK59" s="35"/>
      <c r="OEL59" s="35"/>
      <c r="OEM59" s="35"/>
      <c r="OEN59" s="35"/>
      <c r="OEO59" s="35"/>
      <c r="OES59" s="35"/>
      <c r="OET59" s="35"/>
      <c r="OEU59" s="35"/>
      <c r="OEV59" s="35"/>
      <c r="OEW59" s="35"/>
      <c r="OFA59" s="35"/>
      <c r="OFB59" s="35"/>
      <c r="OFC59" s="35"/>
      <c r="OFD59" s="35"/>
      <c r="OFE59" s="35"/>
      <c r="OFI59" s="35"/>
      <c r="OFJ59" s="35"/>
      <c r="OFK59" s="35"/>
      <c r="OFL59" s="35"/>
      <c r="OFM59" s="35"/>
      <c r="OFQ59" s="35"/>
      <c r="OFR59" s="35"/>
      <c r="OFS59" s="35"/>
      <c r="OFT59" s="35"/>
      <c r="OFU59" s="35"/>
      <c r="OFY59" s="35"/>
      <c r="OFZ59" s="35"/>
      <c r="OGA59" s="35"/>
      <c r="OGB59" s="35"/>
      <c r="OGC59" s="35"/>
      <c r="OGG59" s="35"/>
      <c r="OGH59" s="35"/>
      <c r="OGI59" s="35"/>
      <c r="OGJ59" s="35"/>
      <c r="OGK59" s="35"/>
      <c r="OGO59" s="35"/>
      <c r="OGP59" s="35"/>
      <c r="OGQ59" s="35"/>
      <c r="OGR59" s="35"/>
      <c r="OGS59" s="35"/>
      <c r="OGW59" s="35"/>
      <c r="OGX59" s="35"/>
      <c r="OGY59" s="35"/>
      <c r="OGZ59" s="35"/>
      <c r="OHA59" s="35"/>
      <c r="OHE59" s="35"/>
      <c r="OHF59" s="35"/>
      <c r="OHG59" s="35"/>
      <c r="OHH59" s="35"/>
      <c r="OHI59" s="35"/>
      <c r="OHM59" s="35"/>
      <c r="OHN59" s="35"/>
      <c r="OHO59" s="35"/>
      <c r="OHP59" s="35"/>
      <c r="OHQ59" s="35"/>
      <c r="OHU59" s="35"/>
      <c r="OHV59" s="35"/>
      <c r="OHW59" s="35"/>
      <c r="OHX59" s="35"/>
      <c r="OHY59" s="35"/>
      <c r="OIC59" s="35"/>
      <c r="OID59" s="35"/>
      <c r="OIE59" s="35"/>
      <c r="OIF59" s="35"/>
      <c r="OIG59" s="35"/>
      <c r="OIK59" s="35"/>
      <c r="OIL59" s="35"/>
      <c r="OIM59" s="35"/>
      <c r="OIN59" s="35"/>
      <c r="OIO59" s="35"/>
      <c r="OIS59" s="35"/>
      <c r="OIT59" s="35"/>
      <c r="OIU59" s="35"/>
      <c r="OIV59" s="35"/>
      <c r="OIW59" s="35"/>
      <c r="OJA59" s="35"/>
      <c r="OJB59" s="35"/>
      <c r="OJC59" s="35"/>
      <c r="OJD59" s="35"/>
      <c r="OJE59" s="35"/>
      <c r="OJI59" s="35"/>
      <c r="OJJ59" s="35"/>
      <c r="OJK59" s="35"/>
      <c r="OJL59" s="35"/>
      <c r="OJM59" s="35"/>
      <c r="OJQ59" s="35"/>
      <c r="OJR59" s="35"/>
      <c r="OJS59" s="35"/>
      <c r="OJT59" s="35"/>
      <c r="OJU59" s="35"/>
      <c r="OJY59" s="35"/>
      <c r="OJZ59" s="35"/>
      <c r="OKA59" s="35"/>
      <c r="OKB59" s="35"/>
      <c r="OKC59" s="35"/>
      <c r="OKG59" s="35"/>
      <c r="OKH59" s="35"/>
      <c r="OKI59" s="35"/>
      <c r="OKJ59" s="35"/>
      <c r="OKK59" s="35"/>
      <c r="OKO59" s="35"/>
      <c r="OKP59" s="35"/>
      <c r="OKQ59" s="35"/>
      <c r="OKR59" s="35"/>
      <c r="OKS59" s="35"/>
      <c r="OKW59" s="35"/>
      <c r="OKX59" s="35"/>
      <c r="OKY59" s="35"/>
      <c r="OKZ59" s="35"/>
      <c r="OLA59" s="35"/>
      <c r="OLE59" s="35"/>
      <c r="OLF59" s="35"/>
      <c r="OLG59" s="35"/>
      <c r="OLH59" s="35"/>
      <c r="OLI59" s="35"/>
      <c r="OLM59" s="35"/>
      <c r="OLN59" s="35"/>
      <c r="OLO59" s="35"/>
      <c r="OLP59" s="35"/>
      <c r="OLQ59" s="35"/>
      <c r="OLU59" s="35"/>
      <c r="OLV59" s="35"/>
      <c r="OLW59" s="35"/>
      <c r="OLX59" s="35"/>
      <c r="OLY59" s="35"/>
      <c r="OMC59" s="35"/>
      <c r="OMD59" s="35"/>
      <c r="OME59" s="35"/>
      <c r="OMF59" s="35"/>
      <c r="OMG59" s="35"/>
      <c r="OMK59" s="35"/>
      <c r="OML59" s="35"/>
      <c r="OMM59" s="35"/>
      <c r="OMN59" s="35"/>
      <c r="OMO59" s="35"/>
      <c r="OMS59" s="35"/>
      <c r="OMT59" s="35"/>
      <c r="OMU59" s="35"/>
      <c r="OMV59" s="35"/>
      <c r="OMW59" s="35"/>
      <c r="ONA59" s="35"/>
      <c r="ONB59" s="35"/>
      <c r="ONC59" s="35"/>
      <c r="OND59" s="35"/>
      <c r="ONE59" s="35"/>
      <c r="ONI59" s="35"/>
      <c r="ONJ59" s="35"/>
      <c r="ONK59" s="35"/>
      <c r="ONL59" s="35"/>
      <c r="ONM59" s="35"/>
      <c r="ONQ59" s="35"/>
      <c r="ONR59" s="35"/>
      <c r="ONS59" s="35"/>
      <c r="ONT59" s="35"/>
      <c r="ONU59" s="35"/>
      <c r="ONY59" s="35"/>
      <c r="ONZ59" s="35"/>
      <c r="OOA59" s="35"/>
      <c r="OOB59" s="35"/>
      <c r="OOC59" s="35"/>
      <c r="OOG59" s="35"/>
      <c r="OOH59" s="35"/>
      <c r="OOI59" s="35"/>
      <c r="OOJ59" s="35"/>
      <c r="OOK59" s="35"/>
      <c r="OOO59" s="35"/>
      <c r="OOP59" s="35"/>
      <c r="OOQ59" s="35"/>
      <c r="OOR59" s="35"/>
      <c r="OOS59" s="35"/>
      <c r="OOW59" s="35"/>
      <c r="OOX59" s="35"/>
      <c r="OOY59" s="35"/>
      <c r="OOZ59" s="35"/>
      <c r="OPA59" s="35"/>
      <c r="OPE59" s="35"/>
      <c r="OPF59" s="35"/>
      <c r="OPG59" s="35"/>
      <c r="OPH59" s="35"/>
      <c r="OPI59" s="35"/>
      <c r="OPM59" s="35"/>
      <c r="OPN59" s="35"/>
      <c r="OPO59" s="35"/>
      <c r="OPP59" s="35"/>
      <c r="OPQ59" s="35"/>
      <c r="OPU59" s="35"/>
      <c r="OPV59" s="35"/>
      <c r="OPW59" s="35"/>
      <c r="OPX59" s="35"/>
      <c r="OPY59" s="35"/>
      <c r="OQC59" s="35"/>
      <c r="OQD59" s="35"/>
      <c r="OQE59" s="35"/>
      <c r="OQF59" s="35"/>
      <c r="OQG59" s="35"/>
      <c r="OQK59" s="35"/>
      <c r="OQL59" s="35"/>
      <c r="OQM59" s="35"/>
      <c r="OQN59" s="35"/>
      <c r="OQO59" s="35"/>
      <c r="OQS59" s="35"/>
      <c r="OQT59" s="35"/>
      <c r="OQU59" s="35"/>
      <c r="OQV59" s="35"/>
      <c r="OQW59" s="35"/>
      <c r="ORA59" s="35"/>
      <c r="ORB59" s="35"/>
      <c r="ORC59" s="35"/>
      <c r="ORD59" s="35"/>
      <c r="ORE59" s="35"/>
      <c r="ORI59" s="35"/>
      <c r="ORJ59" s="35"/>
      <c r="ORK59" s="35"/>
      <c r="ORL59" s="35"/>
      <c r="ORM59" s="35"/>
      <c r="ORQ59" s="35"/>
      <c r="ORR59" s="35"/>
      <c r="ORS59" s="35"/>
      <c r="ORT59" s="35"/>
      <c r="ORU59" s="35"/>
      <c r="ORY59" s="35"/>
      <c r="ORZ59" s="35"/>
      <c r="OSA59" s="35"/>
      <c r="OSB59" s="35"/>
      <c r="OSC59" s="35"/>
      <c r="OSG59" s="35"/>
      <c r="OSH59" s="35"/>
      <c r="OSI59" s="35"/>
      <c r="OSJ59" s="35"/>
      <c r="OSK59" s="35"/>
      <c r="OSO59" s="35"/>
      <c r="OSP59" s="35"/>
      <c r="OSQ59" s="35"/>
      <c r="OSR59" s="35"/>
      <c r="OSS59" s="35"/>
      <c r="OSW59" s="35"/>
      <c r="OSX59" s="35"/>
      <c r="OSY59" s="35"/>
      <c r="OSZ59" s="35"/>
      <c r="OTA59" s="35"/>
      <c r="OTE59" s="35"/>
      <c r="OTF59" s="35"/>
      <c r="OTG59" s="35"/>
      <c r="OTH59" s="35"/>
      <c r="OTI59" s="35"/>
      <c r="OTM59" s="35"/>
      <c r="OTN59" s="35"/>
      <c r="OTO59" s="35"/>
      <c r="OTP59" s="35"/>
      <c r="OTQ59" s="35"/>
      <c r="OTU59" s="35"/>
      <c r="OTV59" s="35"/>
      <c r="OTW59" s="35"/>
      <c r="OTX59" s="35"/>
      <c r="OTY59" s="35"/>
      <c r="OUC59" s="35"/>
      <c r="OUD59" s="35"/>
      <c r="OUE59" s="35"/>
      <c r="OUF59" s="35"/>
      <c r="OUG59" s="35"/>
      <c r="OUK59" s="35"/>
      <c r="OUL59" s="35"/>
      <c r="OUM59" s="35"/>
      <c r="OUN59" s="35"/>
      <c r="OUO59" s="35"/>
      <c r="OUS59" s="35"/>
      <c r="OUT59" s="35"/>
      <c r="OUU59" s="35"/>
      <c r="OUV59" s="35"/>
      <c r="OUW59" s="35"/>
      <c r="OVA59" s="35"/>
      <c r="OVB59" s="35"/>
      <c r="OVC59" s="35"/>
      <c r="OVD59" s="35"/>
      <c r="OVE59" s="35"/>
      <c r="OVI59" s="35"/>
      <c r="OVJ59" s="35"/>
      <c r="OVK59" s="35"/>
      <c r="OVL59" s="35"/>
      <c r="OVM59" s="35"/>
      <c r="OVQ59" s="35"/>
      <c r="OVR59" s="35"/>
      <c r="OVS59" s="35"/>
      <c r="OVT59" s="35"/>
      <c r="OVU59" s="35"/>
      <c r="OVY59" s="35"/>
      <c r="OVZ59" s="35"/>
      <c r="OWA59" s="35"/>
      <c r="OWB59" s="35"/>
      <c r="OWC59" s="35"/>
      <c r="OWG59" s="35"/>
      <c r="OWH59" s="35"/>
      <c r="OWI59" s="35"/>
      <c r="OWJ59" s="35"/>
      <c r="OWK59" s="35"/>
      <c r="OWO59" s="35"/>
      <c r="OWP59" s="35"/>
      <c r="OWQ59" s="35"/>
      <c r="OWR59" s="35"/>
      <c r="OWS59" s="35"/>
      <c r="OWW59" s="35"/>
      <c r="OWX59" s="35"/>
      <c r="OWY59" s="35"/>
      <c r="OWZ59" s="35"/>
      <c r="OXA59" s="35"/>
      <c r="OXE59" s="35"/>
      <c r="OXF59" s="35"/>
      <c r="OXG59" s="35"/>
      <c r="OXH59" s="35"/>
      <c r="OXI59" s="35"/>
      <c r="OXM59" s="35"/>
      <c r="OXN59" s="35"/>
      <c r="OXO59" s="35"/>
      <c r="OXP59" s="35"/>
      <c r="OXQ59" s="35"/>
      <c r="OXU59" s="35"/>
      <c r="OXV59" s="35"/>
      <c r="OXW59" s="35"/>
      <c r="OXX59" s="35"/>
      <c r="OXY59" s="35"/>
      <c r="OYC59" s="35"/>
      <c r="OYD59" s="35"/>
      <c r="OYE59" s="35"/>
      <c r="OYF59" s="35"/>
      <c r="OYG59" s="35"/>
      <c r="OYK59" s="35"/>
      <c r="OYL59" s="35"/>
      <c r="OYM59" s="35"/>
      <c r="OYN59" s="35"/>
      <c r="OYO59" s="35"/>
      <c r="OYS59" s="35"/>
      <c r="OYT59" s="35"/>
      <c r="OYU59" s="35"/>
      <c r="OYV59" s="35"/>
      <c r="OYW59" s="35"/>
      <c r="OZA59" s="35"/>
      <c r="OZB59" s="35"/>
      <c r="OZC59" s="35"/>
      <c r="OZD59" s="35"/>
      <c r="OZE59" s="35"/>
      <c r="OZI59" s="35"/>
      <c r="OZJ59" s="35"/>
      <c r="OZK59" s="35"/>
      <c r="OZL59" s="35"/>
      <c r="OZM59" s="35"/>
      <c r="OZQ59" s="35"/>
      <c r="OZR59" s="35"/>
      <c r="OZS59" s="35"/>
      <c r="OZT59" s="35"/>
      <c r="OZU59" s="35"/>
      <c r="OZY59" s="35"/>
      <c r="OZZ59" s="35"/>
      <c r="PAA59" s="35"/>
      <c r="PAB59" s="35"/>
      <c r="PAC59" s="35"/>
      <c r="PAG59" s="35"/>
      <c r="PAH59" s="35"/>
      <c r="PAI59" s="35"/>
      <c r="PAJ59" s="35"/>
      <c r="PAK59" s="35"/>
      <c r="PAO59" s="35"/>
      <c r="PAP59" s="35"/>
      <c r="PAQ59" s="35"/>
      <c r="PAR59" s="35"/>
      <c r="PAS59" s="35"/>
      <c r="PAW59" s="35"/>
      <c r="PAX59" s="35"/>
      <c r="PAY59" s="35"/>
      <c r="PAZ59" s="35"/>
      <c r="PBA59" s="35"/>
      <c r="PBE59" s="35"/>
      <c r="PBF59" s="35"/>
      <c r="PBG59" s="35"/>
      <c r="PBH59" s="35"/>
      <c r="PBI59" s="35"/>
      <c r="PBM59" s="35"/>
      <c r="PBN59" s="35"/>
      <c r="PBO59" s="35"/>
      <c r="PBP59" s="35"/>
      <c r="PBQ59" s="35"/>
      <c r="PBU59" s="35"/>
      <c r="PBV59" s="35"/>
      <c r="PBW59" s="35"/>
      <c r="PBX59" s="35"/>
      <c r="PBY59" s="35"/>
      <c r="PCC59" s="35"/>
      <c r="PCD59" s="35"/>
      <c r="PCE59" s="35"/>
      <c r="PCF59" s="35"/>
      <c r="PCG59" s="35"/>
      <c r="PCK59" s="35"/>
      <c r="PCL59" s="35"/>
      <c r="PCM59" s="35"/>
      <c r="PCN59" s="35"/>
      <c r="PCO59" s="35"/>
      <c r="PCS59" s="35"/>
      <c r="PCT59" s="35"/>
      <c r="PCU59" s="35"/>
      <c r="PCV59" s="35"/>
      <c r="PCW59" s="35"/>
      <c r="PDA59" s="35"/>
      <c r="PDB59" s="35"/>
      <c r="PDC59" s="35"/>
      <c r="PDD59" s="35"/>
      <c r="PDE59" s="35"/>
      <c r="PDI59" s="35"/>
      <c r="PDJ59" s="35"/>
      <c r="PDK59" s="35"/>
      <c r="PDL59" s="35"/>
      <c r="PDM59" s="35"/>
      <c r="PDQ59" s="35"/>
      <c r="PDR59" s="35"/>
      <c r="PDS59" s="35"/>
      <c r="PDT59" s="35"/>
      <c r="PDU59" s="35"/>
      <c r="PDY59" s="35"/>
      <c r="PDZ59" s="35"/>
      <c r="PEA59" s="35"/>
      <c r="PEB59" s="35"/>
      <c r="PEC59" s="35"/>
      <c r="PEG59" s="35"/>
      <c r="PEH59" s="35"/>
      <c r="PEI59" s="35"/>
      <c r="PEJ59" s="35"/>
      <c r="PEK59" s="35"/>
      <c r="PEO59" s="35"/>
      <c r="PEP59" s="35"/>
      <c r="PEQ59" s="35"/>
      <c r="PER59" s="35"/>
      <c r="PES59" s="35"/>
      <c r="PEW59" s="35"/>
      <c r="PEX59" s="35"/>
      <c r="PEY59" s="35"/>
      <c r="PEZ59" s="35"/>
      <c r="PFA59" s="35"/>
      <c r="PFE59" s="35"/>
      <c r="PFF59" s="35"/>
      <c r="PFG59" s="35"/>
      <c r="PFH59" s="35"/>
      <c r="PFI59" s="35"/>
      <c r="PFM59" s="35"/>
      <c r="PFN59" s="35"/>
      <c r="PFO59" s="35"/>
      <c r="PFP59" s="35"/>
      <c r="PFQ59" s="35"/>
      <c r="PFU59" s="35"/>
      <c r="PFV59" s="35"/>
      <c r="PFW59" s="35"/>
      <c r="PFX59" s="35"/>
      <c r="PFY59" s="35"/>
      <c r="PGC59" s="35"/>
      <c r="PGD59" s="35"/>
      <c r="PGE59" s="35"/>
      <c r="PGF59" s="35"/>
      <c r="PGG59" s="35"/>
      <c r="PGK59" s="35"/>
      <c r="PGL59" s="35"/>
      <c r="PGM59" s="35"/>
      <c r="PGN59" s="35"/>
      <c r="PGO59" s="35"/>
      <c r="PGS59" s="35"/>
      <c r="PGT59" s="35"/>
      <c r="PGU59" s="35"/>
      <c r="PGV59" s="35"/>
      <c r="PGW59" s="35"/>
      <c r="PHA59" s="35"/>
      <c r="PHB59" s="35"/>
      <c r="PHC59" s="35"/>
      <c r="PHD59" s="35"/>
      <c r="PHE59" s="35"/>
      <c r="PHI59" s="35"/>
      <c r="PHJ59" s="35"/>
      <c r="PHK59" s="35"/>
      <c r="PHL59" s="35"/>
      <c r="PHM59" s="35"/>
      <c r="PHQ59" s="35"/>
      <c r="PHR59" s="35"/>
      <c r="PHS59" s="35"/>
      <c r="PHT59" s="35"/>
      <c r="PHU59" s="35"/>
      <c r="PHY59" s="35"/>
      <c r="PHZ59" s="35"/>
      <c r="PIA59" s="35"/>
      <c r="PIB59" s="35"/>
      <c r="PIC59" s="35"/>
      <c r="PIG59" s="35"/>
      <c r="PIH59" s="35"/>
      <c r="PII59" s="35"/>
      <c r="PIJ59" s="35"/>
      <c r="PIK59" s="35"/>
      <c r="PIO59" s="35"/>
      <c r="PIP59" s="35"/>
      <c r="PIQ59" s="35"/>
      <c r="PIR59" s="35"/>
      <c r="PIS59" s="35"/>
      <c r="PIW59" s="35"/>
      <c r="PIX59" s="35"/>
      <c r="PIY59" s="35"/>
      <c r="PIZ59" s="35"/>
      <c r="PJA59" s="35"/>
      <c r="PJE59" s="35"/>
      <c r="PJF59" s="35"/>
      <c r="PJG59" s="35"/>
      <c r="PJH59" s="35"/>
      <c r="PJI59" s="35"/>
      <c r="PJM59" s="35"/>
      <c r="PJN59" s="35"/>
      <c r="PJO59" s="35"/>
      <c r="PJP59" s="35"/>
      <c r="PJQ59" s="35"/>
      <c r="PJU59" s="35"/>
      <c r="PJV59" s="35"/>
      <c r="PJW59" s="35"/>
      <c r="PJX59" s="35"/>
      <c r="PJY59" s="35"/>
      <c r="PKC59" s="35"/>
      <c r="PKD59" s="35"/>
      <c r="PKE59" s="35"/>
      <c r="PKF59" s="35"/>
      <c r="PKG59" s="35"/>
      <c r="PKK59" s="35"/>
      <c r="PKL59" s="35"/>
      <c r="PKM59" s="35"/>
      <c r="PKN59" s="35"/>
      <c r="PKO59" s="35"/>
      <c r="PKS59" s="35"/>
      <c r="PKT59" s="35"/>
      <c r="PKU59" s="35"/>
      <c r="PKV59" s="35"/>
      <c r="PKW59" s="35"/>
      <c r="PLA59" s="35"/>
      <c r="PLB59" s="35"/>
      <c r="PLC59" s="35"/>
      <c r="PLD59" s="35"/>
      <c r="PLE59" s="35"/>
      <c r="PLI59" s="35"/>
      <c r="PLJ59" s="35"/>
      <c r="PLK59" s="35"/>
      <c r="PLL59" s="35"/>
      <c r="PLM59" s="35"/>
      <c r="PLQ59" s="35"/>
      <c r="PLR59" s="35"/>
      <c r="PLS59" s="35"/>
      <c r="PLT59" s="35"/>
      <c r="PLU59" s="35"/>
      <c r="PLY59" s="35"/>
      <c r="PLZ59" s="35"/>
      <c r="PMA59" s="35"/>
      <c r="PMB59" s="35"/>
      <c r="PMC59" s="35"/>
      <c r="PMG59" s="35"/>
      <c r="PMH59" s="35"/>
      <c r="PMI59" s="35"/>
      <c r="PMJ59" s="35"/>
      <c r="PMK59" s="35"/>
      <c r="PMO59" s="35"/>
      <c r="PMP59" s="35"/>
      <c r="PMQ59" s="35"/>
      <c r="PMR59" s="35"/>
      <c r="PMS59" s="35"/>
      <c r="PMW59" s="35"/>
      <c r="PMX59" s="35"/>
      <c r="PMY59" s="35"/>
      <c r="PMZ59" s="35"/>
      <c r="PNA59" s="35"/>
      <c r="PNE59" s="35"/>
      <c r="PNF59" s="35"/>
      <c r="PNG59" s="35"/>
      <c r="PNH59" s="35"/>
      <c r="PNI59" s="35"/>
      <c r="PNM59" s="35"/>
      <c r="PNN59" s="35"/>
      <c r="PNO59" s="35"/>
      <c r="PNP59" s="35"/>
      <c r="PNQ59" s="35"/>
      <c r="PNU59" s="35"/>
      <c r="PNV59" s="35"/>
      <c r="PNW59" s="35"/>
      <c r="PNX59" s="35"/>
      <c r="PNY59" s="35"/>
      <c r="POC59" s="35"/>
      <c r="POD59" s="35"/>
      <c r="POE59" s="35"/>
      <c r="POF59" s="35"/>
      <c r="POG59" s="35"/>
      <c r="POK59" s="35"/>
      <c r="POL59" s="35"/>
      <c r="POM59" s="35"/>
      <c r="PON59" s="35"/>
      <c r="POO59" s="35"/>
      <c r="POS59" s="35"/>
      <c r="POT59" s="35"/>
      <c r="POU59" s="35"/>
      <c r="POV59" s="35"/>
      <c r="POW59" s="35"/>
      <c r="PPA59" s="35"/>
      <c r="PPB59" s="35"/>
      <c r="PPC59" s="35"/>
      <c r="PPD59" s="35"/>
      <c r="PPE59" s="35"/>
      <c r="PPI59" s="35"/>
      <c r="PPJ59" s="35"/>
      <c r="PPK59" s="35"/>
      <c r="PPL59" s="35"/>
      <c r="PPM59" s="35"/>
      <c r="PPQ59" s="35"/>
      <c r="PPR59" s="35"/>
      <c r="PPS59" s="35"/>
      <c r="PPT59" s="35"/>
      <c r="PPU59" s="35"/>
      <c r="PPY59" s="35"/>
      <c r="PPZ59" s="35"/>
      <c r="PQA59" s="35"/>
      <c r="PQB59" s="35"/>
      <c r="PQC59" s="35"/>
      <c r="PQG59" s="35"/>
      <c r="PQH59" s="35"/>
      <c r="PQI59" s="35"/>
      <c r="PQJ59" s="35"/>
      <c r="PQK59" s="35"/>
      <c r="PQO59" s="35"/>
      <c r="PQP59" s="35"/>
      <c r="PQQ59" s="35"/>
      <c r="PQR59" s="35"/>
      <c r="PQS59" s="35"/>
      <c r="PQW59" s="35"/>
      <c r="PQX59" s="35"/>
      <c r="PQY59" s="35"/>
      <c r="PQZ59" s="35"/>
      <c r="PRA59" s="35"/>
      <c r="PRE59" s="35"/>
      <c r="PRF59" s="35"/>
      <c r="PRG59" s="35"/>
      <c r="PRH59" s="35"/>
      <c r="PRI59" s="35"/>
      <c r="PRM59" s="35"/>
      <c r="PRN59" s="35"/>
      <c r="PRO59" s="35"/>
      <c r="PRP59" s="35"/>
      <c r="PRQ59" s="35"/>
      <c r="PRU59" s="35"/>
      <c r="PRV59" s="35"/>
      <c r="PRW59" s="35"/>
      <c r="PRX59" s="35"/>
      <c r="PRY59" s="35"/>
      <c r="PSC59" s="35"/>
      <c r="PSD59" s="35"/>
      <c r="PSE59" s="35"/>
      <c r="PSF59" s="35"/>
      <c r="PSG59" s="35"/>
      <c r="PSK59" s="35"/>
      <c r="PSL59" s="35"/>
      <c r="PSM59" s="35"/>
      <c r="PSN59" s="35"/>
      <c r="PSO59" s="35"/>
      <c r="PSS59" s="35"/>
      <c r="PST59" s="35"/>
      <c r="PSU59" s="35"/>
      <c r="PSV59" s="35"/>
      <c r="PSW59" s="35"/>
      <c r="PTA59" s="35"/>
      <c r="PTB59" s="35"/>
      <c r="PTC59" s="35"/>
      <c r="PTD59" s="35"/>
      <c r="PTE59" s="35"/>
      <c r="PTI59" s="35"/>
      <c r="PTJ59" s="35"/>
      <c r="PTK59" s="35"/>
      <c r="PTL59" s="35"/>
      <c r="PTM59" s="35"/>
      <c r="PTQ59" s="35"/>
      <c r="PTR59" s="35"/>
      <c r="PTS59" s="35"/>
      <c r="PTT59" s="35"/>
      <c r="PTU59" s="35"/>
      <c r="PTY59" s="35"/>
      <c r="PTZ59" s="35"/>
      <c r="PUA59" s="35"/>
      <c r="PUB59" s="35"/>
      <c r="PUC59" s="35"/>
      <c r="PUG59" s="35"/>
      <c r="PUH59" s="35"/>
      <c r="PUI59" s="35"/>
      <c r="PUJ59" s="35"/>
      <c r="PUK59" s="35"/>
      <c r="PUO59" s="35"/>
      <c r="PUP59" s="35"/>
      <c r="PUQ59" s="35"/>
      <c r="PUR59" s="35"/>
      <c r="PUS59" s="35"/>
      <c r="PUW59" s="35"/>
      <c r="PUX59" s="35"/>
      <c r="PUY59" s="35"/>
      <c r="PUZ59" s="35"/>
      <c r="PVA59" s="35"/>
      <c r="PVE59" s="35"/>
      <c r="PVF59" s="35"/>
      <c r="PVG59" s="35"/>
      <c r="PVH59" s="35"/>
      <c r="PVI59" s="35"/>
      <c r="PVM59" s="35"/>
      <c r="PVN59" s="35"/>
      <c r="PVO59" s="35"/>
      <c r="PVP59" s="35"/>
      <c r="PVQ59" s="35"/>
      <c r="PVU59" s="35"/>
      <c r="PVV59" s="35"/>
      <c r="PVW59" s="35"/>
      <c r="PVX59" s="35"/>
      <c r="PVY59" s="35"/>
      <c r="PWC59" s="35"/>
      <c r="PWD59" s="35"/>
      <c r="PWE59" s="35"/>
      <c r="PWF59" s="35"/>
      <c r="PWG59" s="35"/>
      <c r="PWK59" s="35"/>
      <c r="PWL59" s="35"/>
      <c r="PWM59" s="35"/>
      <c r="PWN59" s="35"/>
      <c r="PWO59" s="35"/>
      <c r="PWS59" s="35"/>
      <c r="PWT59" s="35"/>
      <c r="PWU59" s="35"/>
      <c r="PWV59" s="35"/>
      <c r="PWW59" s="35"/>
      <c r="PXA59" s="35"/>
      <c r="PXB59" s="35"/>
      <c r="PXC59" s="35"/>
      <c r="PXD59" s="35"/>
      <c r="PXE59" s="35"/>
      <c r="PXI59" s="35"/>
      <c r="PXJ59" s="35"/>
      <c r="PXK59" s="35"/>
      <c r="PXL59" s="35"/>
      <c r="PXM59" s="35"/>
      <c r="PXQ59" s="35"/>
      <c r="PXR59" s="35"/>
      <c r="PXS59" s="35"/>
      <c r="PXT59" s="35"/>
      <c r="PXU59" s="35"/>
      <c r="PXY59" s="35"/>
      <c r="PXZ59" s="35"/>
      <c r="PYA59" s="35"/>
      <c r="PYB59" s="35"/>
      <c r="PYC59" s="35"/>
      <c r="PYG59" s="35"/>
      <c r="PYH59" s="35"/>
      <c r="PYI59" s="35"/>
      <c r="PYJ59" s="35"/>
      <c r="PYK59" s="35"/>
      <c r="PYO59" s="35"/>
      <c r="PYP59" s="35"/>
      <c r="PYQ59" s="35"/>
      <c r="PYR59" s="35"/>
      <c r="PYS59" s="35"/>
      <c r="PYW59" s="35"/>
      <c r="PYX59" s="35"/>
      <c r="PYY59" s="35"/>
      <c r="PYZ59" s="35"/>
      <c r="PZA59" s="35"/>
      <c r="PZE59" s="35"/>
      <c r="PZF59" s="35"/>
      <c r="PZG59" s="35"/>
      <c r="PZH59" s="35"/>
      <c r="PZI59" s="35"/>
      <c r="PZM59" s="35"/>
      <c r="PZN59" s="35"/>
      <c r="PZO59" s="35"/>
      <c r="PZP59" s="35"/>
      <c r="PZQ59" s="35"/>
      <c r="PZU59" s="35"/>
      <c r="PZV59" s="35"/>
      <c r="PZW59" s="35"/>
      <c r="PZX59" s="35"/>
      <c r="PZY59" s="35"/>
      <c r="QAC59" s="35"/>
      <c r="QAD59" s="35"/>
      <c r="QAE59" s="35"/>
      <c r="QAF59" s="35"/>
      <c r="QAG59" s="35"/>
      <c r="QAK59" s="35"/>
      <c r="QAL59" s="35"/>
      <c r="QAM59" s="35"/>
      <c r="QAN59" s="35"/>
      <c r="QAO59" s="35"/>
      <c r="QAS59" s="35"/>
      <c r="QAT59" s="35"/>
      <c r="QAU59" s="35"/>
      <c r="QAV59" s="35"/>
      <c r="QAW59" s="35"/>
      <c r="QBA59" s="35"/>
      <c r="QBB59" s="35"/>
      <c r="QBC59" s="35"/>
      <c r="QBD59" s="35"/>
      <c r="QBE59" s="35"/>
      <c r="QBI59" s="35"/>
      <c r="QBJ59" s="35"/>
      <c r="QBK59" s="35"/>
      <c r="QBL59" s="35"/>
      <c r="QBM59" s="35"/>
      <c r="QBQ59" s="35"/>
      <c r="QBR59" s="35"/>
      <c r="QBS59" s="35"/>
      <c r="QBT59" s="35"/>
      <c r="QBU59" s="35"/>
      <c r="QBY59" s="35"/>
      <c r="QBZ59" s="35"/>
      <c r="QCA59" s="35"/>
      <c r="QCB59" s="35"/>
      <c r="QCC59" s="35"/>
      <c r="QCG59" s="35"/>
      <c r="QCH59" s="35"/>
      <c r="QCI59" s="35"/>
      <c r="QCJ59" s="35"/>
      <c r="QCK59" s="35"/>
      <c r="QCO59" s="35"/>
      <c r="QCP59" s="35"/>
      <c r="QCQ59" s="35"/>
      <c r="QCR59" s="35"/>
      <c r="QCS59" s="35"/>
      <c r="QCW59" s="35"/>
      <c r="QCX59" s="35"/>
      <c r="QCY59" s="35"/>
      <c r="QCZ59" s="35"/>
      <c r="QDA59" s="35"/>
      <c r="QDE59" s="35"/>
      <c r="QDF59" s="35"/>
      <c r="QDG59" s="35"/>
      <c r="QDH59" s="35"/>
      <c r="QDI59" s="35"/>
      <c r="QDM59" s="35"/>
      <c r="QDN59" s="35"/>
      <c r="QDO59" s="35"/>
      <c r="QDP59" s="35"/>
      <c r="QDQ59" s="35"/>
      <c r="QDU59" s="35"/>
      <c r="QDV59" s="35"/>
      <c r="QDW59" s="35"/>
      <c r="QDX59" s="35"/>
      <c r="QDY59" s="35"/>
      <c r="QEC59" s="35"/>
      <c r="QED59" s="35"/>
      <c r="QEE59" s="35"/>
      <c r="QEF59" s="35"/>
      <c r="QEG59" s="35"/>
      <c r="QEK59" s="35"/>
      <c r="QEL59" s="35"/>
      <c r="QEM59" s="35"/>
      <c r="QEN59" s="35"/>
      <c r="QEO59" s="35"/>
      <c r="QES59" s="35"/>
      <c r="QET59" s="35"/>
      <c r="QEU59" s="35"/>
      <c r="QEV59" s="35"/>
      <c r="QEW59" s="35"/>
      <c r="QFA59" s="35"/>
      <c r="QFB59" s="35"/>
      <c r="QFC59" s="35"/>
      <c r="QFD59" s="35"/>
      <c r="QFE59" s="35"/>
      <c r="QFI59" s="35"/>
      <c r="QFJ59" s="35"/>
      <c r="QFK59" s="35"/>
      <c r="QFL59" s="35"/>
      <c r="QFM59" s="35"/>
      <c r="QFQ59" s="35"/>
      <c r="QFR59" s="35"/>
      <c r="QFS59" s="35"/>
      <c r="QFT59" s="35"/>
      <c r="QFU59" s="35"/>
      <c r="QFY59" s="35"/>
      <c r="QFZ59" s="35"/>
      <c r="QGA59" s="35"/>
      <c r="QGB59" s="35"/>
      <c r="QGC59" s="35"/>
      <c r="QGG59" s="35"/>
      <c r="QGH59" s="35"/>
      <c r="QGI59" s="35"/>
      <c r="QGJ59" s="35"/>
      <c r="QGK59" s="35"/>
      <c r="QGO59" s="35"/>
      <c r="QGP59" s="35"/>
      <c r="QGQ59" s="35"/>
      <c r="QGR59" s="35"/>
      <c r="QGS59" s="35"/>
      <c r="QGW59" s="35"/>
      <c r="QGX59" s="35"/>
      <c r="QGY59" s="35"/>
      <c r="QGZ59" s="35"/>
      <c r="QHA59" s="35"/>
      <c r="QHE59" s="35"/>
      <c r="QHF59" s="35"/>
      <c r="QHG59" s="35"/>
      <c r="QHH59" s="35"/>
      <c r="QHI59" s="35"/>
      <c r="QHM59" s="35"/>
      <c r="QHN59" s="35"/>
      <c r="QHO59" s="35"/>
      <c r="QHP59" s="35"/>
      <c r="QHQ59" s="35"/>
      <c r="QHU59" s="35"/>
      <c r="QHV59" s="35"/>
      <c r="QHW59" s="35"/>
      <c r="QHX59" s="35"/>
      <c r="QHY59" s="35"/>
      <c r="QIC59" s="35"/>
      <c r="QID59" s="35"/>
      <c r="QIE59" s="35"/>
      <c r="QIF59" s="35"/>
      <c r="QIG59" s="35"/>
      <c r="QIK59" s="35"/>
      <c r="QIL59" s="35"/>
      <c r="QIM59" s="35"/>
      <c r="QIN59" s="35"/>
      <c r="QIO59" s="35"/>
      <c r="QIS59" s="35"/>
      <c r="QIT59" s="35"/>
      <c r="QIU59" s="35"/>
      <c r="QIV59" s="35"/>
      <c r="QIW59" s="35"/>
      <c r="QJA59" s="35"/>
      <c r="QJB59" s="35"/>
      <c r="QJC59" s="35"/>
      <c r="QJD59" s="35"/>
      <c r="QJE59" s="35"/>
      <c r="QJI59" s="35"/>
      <c r="QJJ59" s="35"/>
      <c r="QJK59" s="35"/>
      <c r="QJL59" s="35"/>
      <c r="QJM59" s="35"/>
      <c r="QJQ59" s="35"/>
      <c r="QJR59" s="35"/>
      <c r="QJS59" s="35"/>
      <c r="QJT59" s="35"/>
      <c r="QJU59" s="35"/>
      <c r="QJY59" s="35"/>
      <c r="QJZ59" s="35"/>
      <c r="QKA59" s="35"/>
      <c r="QKB59" s="35"/>
      <c r="QKC59" s="35"/>
      <c r="QKG59" s="35"/>
      <c r="QKH59" s="35"/>
      <c r="QKI59" s="35"/>
      <c r="QKJ59" s="35"/>
      <c r="QKK59" s="35"/>
      <c r="QKO59" s="35"/>
      <c r="QKP59" s="35"/>
      <c r="QKQ59" s="35"/>
      <c r="QKR59" s="35"/>
      <c r="QKS59" s="35"/>
      <c r="QKW59" s="35"/>
      <c r="QKX59" s="35"/>
      <c r="QKY59" s="35"/>
      <c r="QKZ59" s="35"/>
      <c r="QLA59" s="35"/>
      <c r="QLE59" s="35"/>
      <c r="QLF59" s="35"/>
      <c r="QLG59" s="35"/>
      <c r="QLH59" s="35"/>
      <c r="QLI59" s="35"/>
      <c r="QLM59" s="35"/>
      <c r="QLN59" s="35"/>
      <c r="QLO59" s="35"/>
      <c r="QLP59" s="35"/>
      <c r="QLQ59" s="35"/>
      <c r="QLU59" s="35"/>
      <c r="QLV59" s="35"/>
      <c r="QLW59" s="35"/>
      <c r="QLX59" s="35"/>
      <c r="QLY59" s="35"/>
      <c r="QMC59" s="35"/>
      <c r="QMD59" s="35"/>
      <c r="QME59" s="35"/>
      <c r="QMF59" s="35"/>
      <c r="QMG59" s="35"/>
      <c r="QMK59" s="35"/>
      <c r="QML59" s="35"/>
      <c r="QMM59" s="35"/>
      <c r="QMN59" s="35"/>
      <c r="QMO59" s="35"/>
      <c r="QMS59" s="35"/>
      <c r="QMT59" s="35"/>
      <c r="QMU59" s="35"/>
      <c r="QMV59" s="35"/>
      <c r="QMW59" s="35"/>
      <c r="QNA59" s="35"/>
      <c r="QNB59" s="35"/>
      <c r="QNC59" s="35"/>
      <c r="QND59" s="35"/>
      <c r="QNE59" s="35"/>
      <c r="QNI59" s="35"/>
      <c r="QNJ59" s="35"/>
      <c r="QNK59" s="35"/>
      <c r="QNL59" s="35"/>
      <c r="QNM59" s="35"/>
      <c r="QNQ59" s="35"/>
      <c r="QNR59" s="35"/>
      <c r="QNS59" s="35"/>
      <c r="QNT59" s="35"/>
      <c r="QNU59" s="35"/>
      <c r="QNY59" s="35"/>
      <c r="QNZ59" s="35"/>
      <c r="QOA59" s="35"/>
      <c r="QOB59" s="35"/>
      <c r="QOC59" s="35"/>
      <c r="QOG59" s="35"/>
      <c r="QOH59" s="35"/>
      <c r="QOI59" s="35"/>
      <c r="QOJ59" s="35"/>
      <c r="QOK59" s="35"/>
      <c r="QOO59" s="35"/>
      <c r="QOP59" s="35"/>
      <c r="QOQ59" s="35"/>
      <c r="QOR59" s="35"/>
      <c r="QOS59" s="35"/>
      <c r="QOW59" s="35"/>
      <c r="QOX59" s="35"/>
      <c r="QOY59" s="35"/>
      <c r="QOZ59" s="35"/>
      <c r="QPA59" s="35"/>
      <c r="QPE59" s="35"/>
      <c r="QPF59" s="35"/>
      <c r="QPG59" s="35"/>
      <c r="QPH59" s="35"/>
      <c r="QPI59" s="35"/>
      <c r="QPM59" s="35"/>
      <c r="QPN59" s="35"/>
      <c r="QPO59" s="35"/>
      <c r="QPP59" s="35"/>
      <c r="QPQ59" s="35"/>
      <c r="QPU59" s="35"/>
      <c r="QPV59" s="35"/>
      <c r="QPW59" s="35"/>
      <c r="QPX59" s="35"/>
      <c r="QPY59" s="35"/>
      <c r="QQC59" s="35"/>
      <c r="QQD59" s="35"/>
      <c r="QQE59" s="35"/>
      <c r="QQF59" s="35"/>
      <c r="QQG59" s="35"/>
      <c r="QQK59" s="35"/>
      <c r="QQL59" s="35"/>
      <c r="QQM59" s="35"/>
      <c r="QQN59" s="35"/>
      <c r="QQO59" s="35"/>
      <c r="QQS59" s="35"/>
      <c r="QQT59" s="35"/>
      <c r="QQU59" s="35"/>
      <c r="QQV59" s="35"/>
      <c r="QQW59" s="35"/>
      <c r="QRA59" s="35"/>
      <c r="QRB59" s="35"/>
      <c r="QRC59" s="35"/>
      <c r="QRD59" s="35"/>
      <c r="QRE59" s="35"/>
      <c r="QRI59" s="35"/>
      <c r="QRJ59" s="35"/>
      <c r="QRK59" s="35"/>
      <c r="QRL59" s="35"/>
      <c r="QRM59" s="35"/>
      <c r="QRQ59" s="35"/>
      <c r="QRR59" s="35"/>
      <c r="QRS59" s="35"/>
      <c r="QRT59" s="35"/>
      <c r="QRU59" s="35"/>
      <c r="QRY59" s="35"/>
      <c r="QRZ59" s="35"/>
      <c r="QSA59" s="35"/>
      <c r="QSB59" s="35"/>
      <c r="QSC59" s="35"/>
      <c r="QSG59" s="35"/>
      <c r="QSH59" s="35"/>
      <c r="QSI59" s="35"/>
      <c r="QSJ59" s="35"/>
      <c r="QSK59" s="35"/>
      <c r="QSO59" s="35"/>
      <c r="QSP59" s="35"/>
      <c r="QSQ59" s="35"/>
      <c r="QSR59" s="35"/>
      <c r="QSS59" s="35"/>
      <c r="QSW59" s="35"/>
      <c r="QSX59" s="35"/>
      <c r="QSY59" s="35"/>
      <c r="QSZ59" s="35"/>
      <c r="QTA59" s="35"/>
      <c r="QTE59" s="35"/>
      <c r="QTF59" s="35"/>
      <c r="QTG59" s="35"/>
      <c r="QTH59" s="35"/>
      <c r="QTI59" s="35"/>
      <c r="QTM59" s="35"/>
      <c r="QTN59" s="35"/>
      <c r="QTO59" s="35"/>
      <c r="QTP59" s="35"/>
      <c r="QTQ59" s="35"/>
      <c r="QTU59" s="35"/>
      <c r="QTV59" s="35"/>
      <c r="QTW59" s="35"/>
      <c r="QTX59" s="35"/>
      <c r="QTY59" s="35"/>
      <c r="QUC59" s="35"/>
      <c r="QUD59" s="35"/>
      <c r="QUE59" s="35"/>
      <c r="QUF59" s="35"/>
      <c r="QUG59" s="35"/>
      <c r="QUK59" s="35"/>
      <c r="QUL59" s="35"/>
      <c r="QUM59" s="35"/>
      <c r="QUN59" s="35"/>
      <c r="QUO59" s="35"/>
      <c r="QUS59" s="35"/>
      <c r="QUT59" s="35"/>
      <c r="QUU59" s="35"/>
      <c r="QUV59" s="35"/>
      <c r="QUW59" s="35"/>
      <c r="QVA59" s="35"/>
      <c r="QVB59" s="35"/>
      <c r="QVC59" s="35"/>
      <c r="QVD59" s="35"/>
      <c r="QVE59" s="35"/>
      <c r="QVI59" s="35"/>
      <c r="QVJ59" s="35"/>
      <c r="QVK59" s="35"/>
      <c r="QVL59" s="35"/>
      <c r="QVM59" s="35"/>
      <c r="QVQ59" s="35"/>
      <c r="QVR59" s="35"/>
      <c r="QVS59" s="35"/>
      <c r="QVT59" s="35"/>
      <c r="QVU59" s="35"/>
      <c r="QVY59" s="35"/>
      <c r="QVZ59" s="35"/>
      <c r="QWA59" s="35"/>
      <c r="QWB59" s="35"/>
      <c r="QWC59" s="35"/>
      <c r="QWG59" s="35"/>
      <c r="QWH59" s="35"/>
      <c r="QWI59" s="35"/>
      <c r="QWJ59" s="35"/>
      <c r="QWK59" s="35"/>
      <c r="QWO59" s="35"/>
      <c r="QWP59" s="35"/>
      <c r="QWQ59" s="35"/>
      <c r="QWR59" s="35"/>
      <c r="QWS59" s="35"/>
      <c r="QWW59" s="35"/>
      <c r="QWX59" s="35"/>
      <c r="QWY59" s="35"/>
      <c r="QWZ59" s="35"/>
      <c r="QXA59" s="35"/>
      <c r="QXE59" s="35"/>
      <c r="QXF59" s="35"/>
      <c r="QXG59" s="35"/>
      <c r="QXH59" s="35"/>
      <c r="QXI59" s="35"/>
      <c r="QXM59" s="35"/>
      <c r="QXN59" s="35"/>
      <c r="QXO59" s="35"/>
      <c r="QXP59" s="35"/>
      <c r="QXQ59" s="35"/>
      <c r="QXU59" s="35"/>
      <c r="QXV59" s="35"/>
      <c r="QXW59" s="35"/>
      <c r="QXX59" s="35"/>
      <c r="QXY59" s="35"/>
      <c r="QYC59" s="35"/>
      <c r="QYD59" s="35"/>
      <c r="QYE59" s="35"/>
      <c r="QYF59" s="35"/>
      <c r="QYG59" s="35"/>
      <c r="QYK59" s="35"/>
      <c r="QYL59" s="35"/>
      <c r="QYM59" s="35"/>
      <c r="QYN59" s="35"/>
      <c r="QYO59" s="35"/>
      <c r="QYS59" s="35"/>
      <c r="QYT59" s="35"/>
      <c r="QYU59" s="35"/>
      <c r="QYV59" s="35"/>
      <c r="QYW59" s="35"/>
      <c r="QZA59" s="35"/>
      <c r="QZB59" s="35"/>
      <c r="QZC59" s="35"/>
      <c r="QZD59" s="35"/>
      <c r="QZE59" s="35"/>
      <c r="QZI59" s="35"/>
      <c r="QZJ59" s="35"/>
      <c r="QZK59" s="35"/>
      <c r="QZL59" s="35"/>
      <c r="QZM59" s="35"/>
      <c r="QZQ59" s="35"/>
      <c r="QZR59" s="35"/>
      <c r="QZS59" s="35"/>
      <c r="QZT59" s="35"/>
      <c r="QZU59" s="35"/>
      <c r="QZY59" s="35"/>
      <c r="QZZ59" s="35"/>
      <c r="RAA59" s="35"/>
      <c r="RAB59" s="35"/>
      <c r="RAC59" s="35"/>
      <c r="RAG59" s="35"/>
      <c r="RAH59" s="35"/>
      <c r="RAI59" s="35"/>
      <c r="RAJ59" s="35"/>
      <c r="RAK59" s="35"/>
      <c r="RAO59" s="35"/>
      <c r="RAP59" s="35"/>
      <c r="RAQ59" s="35"/>
      <c r="RAR59" s="35"/>
      <c r="RAS59" s="35"/>
      <c r="RAW59" s="35"/>
      <c r="RAX59" s="35"/>
      <c r="RAY59" s="35"/>
      <c r="RAZ59" s="35"/>
      <c r="RBA59" s="35"/>
      <c r="RBE59" s="35"/>
      <c r="RBF59" s="35"/>
      <c r="RBG59" s="35"/>
      <c r="RBH59" s="35"/>
      <c r="RBI59" s="35"/>
      <c r="RBM59" s="35"/>
      <c r="RBN59" s="35"/>
      <c r="RBO59" s="35"/>
      <c r="RBP59" s="35"/>
      <c r="RBQ59" s="35"/>
      <c r="RBU59" s="35"/>
      <c r="RBV59" s="35"/>
      <c r="RBW59" s="35"/>
      <c r="RBX59" s="35"/>
      <c r="RBY59" s="35"/>
      <c r="RCC59" s="35"/>
      <c r="RCD59" s="35"/>
      <c r="RCE59" s="35"/>
      <c r="RCF59" s="35"/>
      <c r="RCG59" s="35"/>
      <c r="RCK59" s="35"/>
      <c r="RCL59" s="35"/>
      <c r="RCM59" s="35"/>
      <c r="RCN59" s="35"/>
      <c r="RCO59" s="35"/>
      <c r="RCS59" s="35"/>
      <c r="RCT59" s="35"/>
      <c r="RCU59" s="35"/>
      <c r="RCV59" s="35"/>
      <c r="RCW59" s="35"/>
      <c r="RDA59" s="35"/>
      <c r="RDB59" s="35"/>
      <c r="RDC59" s="35"/>
      <c r="RDD59" s="35"/>
      <c r="RDE59" s="35"/>
      <c r="RDI59" s="35"/>
      <c r="RDJ59" s="35"/>
      <c r="RDK59" s="35"/>
      <c r="RDL59" s="35"/>
      <c r="RDM59" s="35"/>
      <c r="RDQ59" s="35"/>
      <c r="RDR59" s="35"/>
      <c r="RDS59" s="35"/>
      <c r="RDT59" s="35"/>
      <c r="RDU59" s="35"/>
      <c r="RDY59" s="35"/>
      <c r="RDZ59" s="35"/>
      <c r="REA59" s="35"/>
      <c r="REB59" s="35"/>
      <c r="REC59" s="35"/>
      <c r="REG59" s="35"/>
      <c r="REH59" s="35"/>
      <c r="REI59" s="35"/>
      <c r="REJ59" s="35"/>
      <c r="REK59" s="35"/>
      <c r="REO59" s="35"/>
      <c r="REP59" s="35"/>
      <c r="REQ59" s="35"/>
      <c r="RER59" s="35"/>
      <c r="RES59" s="35"/>
      <c r="REW59" s="35"/>
      <c r="REX59" s="35"/>
      <c r="REY59" s="35"/>
      <c r="REZ59" s="35"/>
      <c r="RFA59" s="35"/>
      <c r="RFE59" s="35"/>
      <c r="RFF59" s="35"/>
      <c r="RFG59" s="35"/>
      <c r="RFH59" s="35"/>
      <c r="RFI59" s="35"/>
      <c r="RFM59" s="35"/>
      <c r="RFN59" s="35"/>
      <c r="RFO59" s="35"/>
      <c r="RFP59" s="35"/>
      <c r="RFQ59" s="35"/>
      <c r="RFU59" s="35"/>
      <c r="RFV59" s="35"/>
      <c r="RFW59" s="35"/>
      <c r="RFX59" s="35"/>
      <c r="RFY59" s="35"/>
      <c r="RGC59" s="35"/>
      <c r="RGD59" s="35"/>
      <c r="RGE59" s="35"/>
      <c r="RGF59" s="35"/>
      <c r="RGG59" s="35"/>
      <c r="RGK59" s="35"/>
      <c r="RGL59" s="35"/>
      <c r="RGM59" s="35"/>
      <c r="RGN59" s="35"/>
      <c r="RGO59" s="35"/>
      <c r="RGS59" s="35"/>
      <c r="RGT59" s="35"/>
      <c r="RGU59" s="35"/>
      <c r="RGV59" s="35"/>
      <c r="RGW59" s="35"/>
      <c r="RHA59" s="35"/>
      <c r="RHB59" s="35"/>
      <c r="RHC59" s="35"/>
      <c r="RHD59" s="35"/>
      <c r="RHE59" s="35"/>
      <c r="RHI59" s="35"/>
      <c r="RHJ59" s="35"/>
      <c r="RHK59" s="35"/>
      <c r="RHL59" s="35"/>
      <c r="RHM59" s="35"/>
      <c r="RHQ59" s="35"/>
      <c r="RHR59" s="35"/>
      <c r="RHS59" s="35"/>
      <c r="RHT59" s="35"/>
      <c r="RHU59" s="35"/>
      <c r="RHY59" s="35"/>
      <c r="RHZ59" s="35"/>
      <c r="RIA59" s="35"/>
      <c r="RIB59" s="35"/>
      <c r="RIC59" s="35"/>
      <c r="RIG59" s="35"/>
      <c r="RIH59" s="35"/>
      <c r="RII59" s="35"/>
      <c r="RIJ59" s="35"/>
      <c r="RIK59" s="35"/>
      <c r="RIO59" s="35"/>
      <c r="RIP59" s="35"/>
      <c r="RIQ59" s="35"/>
      <c r="RIR59" s="35"/>
      <c r="RIS59" s="35"/>
      <c r="RIW59" s="35"/>
      <c r="RIX59" s="35"/>
      <c r="RIY59" s="35"/>
      <c r="RIZ59" s="35"/>
      <c r="RJA59" s="35"/>
      <c r="RJE59" s="35"/>
      <c r="RJF59" s="35"/>
      <c r="RJG59" s="35"/>
      <c r="RJH59" s="35"/>
      <c r="RJI59" s="35"/>
      <c r="RJM59" s="35"/>
      <c r="RJN59" s="35"/>
      <c r="RJO59" s="35"/>
      <c r="RJP59" s="35"/>
      <c r="RJQ59" s="35"/>
      <c r="RJU59" s="35"/>
      <c r="RJV59" s="35"/>
      <c r="RJW59" s="35"/>
      <c r="RJX59" s="35"/>
      <c r="RJY59" s="35"/>
      <c r="RKC59" s="35"/>
      <c r="RKD59" s="35"/>
      <c r="RKE59" s="35"/>
      <c r="RKF59" s="35"/>
      <c r="RKG59" s="35"/>
      <c r="RKK59" s="35"/>
      <c r="RKL59" s="35"/>
      <c r="RKM59" s="35"/>
      <c r="RKN59" s="35"/>
      <c r="RKO59" s="35"/>
      <c r="RKS59" s="35"/>
      <c r="RKT59" s="35"/>
      <c r="RKU59" s="35"/>
      <c r="RKV59" s="35"/>
      <c r="RKW59" s="35"/>
      <c r="RLA59" s="35"/>
      <c r="RLB59" s="35"/>
      <c r="RLC59" s="35"/>
      <c r="RLD59" s="35"/>
      <c r="RLE59" s="35"/>
      <c r="RLI59" s="35"/>
      <c r="RLJ59" s="35"/>
      <c r="RLK59" s="35"/>
      <c r="RLL59" s="35"/>
      <c r="RLM59" s="35"/>
      <c r="RLQ59" s="35"/>
      <c r="RLR59" s="35"/>
      <c r="RLS59" s="35"/>
      <c r="RLT59" s="35"/>
      <c r="RLU59" s="35"/>
      <c r="RLY59" s="35"/>
      <c r="RLZ59" s="35"/>
      <c r="RMA59" s="35"/>
      <c r="RMB59" s="35"/>
      <c r="RMC59" s="35"/>
      <c r="RMG59" s="35"/>
      <c r="RMH59" s="35"/>
      <c r="RMI59" s="35"/>
      <c r="RMJ59" s="35"/>
      <c r="RMK59" s="35"/>
      <c r="RMO59" s="35"/>
      <c r="RMP59" s="35"/>
      <c r="RMQ59" s="35"/>
      <c r="RMR59" s="35"/>
      <c r="RMS59" s="35"/>
      <c r="RMW59" s="35"/>
      <c r="RMX59" s="35"/>
      <c r="RMY59" s="35"/>
      <c r="RMZ59" s="35"/>
      <c r="RNA59" s="35"/>
      <c r="RNE59" s="35"/>
      <c r="RNF59" s="35"/>
      <c r="RNG59" s="35"/>
      <c r="RNH59" s="35"/>
      <c r="RNI59" s="35"/>
      <c r="RNM59" s="35"/>
      <c r="RNN59" s="35"/>
      <c r="RNO59" s="35"/>
      <c r="RNP59" s="35"/>
      <c r="RNQ59" s="35"/>
      <c r="RNU59" s="35"/>
      <c r="RNV59" s="35"/>
      <c r="RNW59" s="35"/>
      <c r="RNX59" s="35"/>
      <c r="RNY59" s="35"/>
      <c r="ROC59" s="35"/>
      <c r="ROD59" s="35"/>
      <c r="ROE59" s="35"/>
      <c r="ROF59" s="35"/>
      <c r="ROG59" s="35"/>
      <c r="ROK59" s="35"/>
      <c r="ROL59" s="35"/>
      <c r="ROM59" s="35"/>
      <c r="RON59" s="35"/>
      <c r="ROO59" s="35"/>
      <c r="ROS59" s="35"/>
      <c r="ROT59" s="35"/>
      <c r="ROU59" s="35"/>
      <c r="ROV59" s="35"/>
      <c r="ROW59" s="35"/>
      <c r="RPA59" s="35"/>
      <c r="RPB59" s="35"/>
      <c r="RPC59" s="35"/>
      <c r="RPD59" s="35"/>
      <c r="RPE59" s="35"/>
      <c r="RPI59" s="35"/>
      <c r="RPJ59" s="35"/>
      <c r="RPK59" s="35"/>
      <c r="RPL59" s="35"/>
      <c r="RPM59" s="35"/>
      <c r="RPQ59" s="35"/>
      <c r="RPR59" s="35"/>
      <c r="RPS59" s="35"/>
      <c r="RPT59" s="35"/>
      <c r="RPU59" s="35"/>
      <c r="RPY59" s="35"/>
      <c r="RPZ59" s="35"/>
      <c r="RQA59" s="35"/>
      <c r="RQB59" s="35"/>
      <c r="RQC59" s="35"/>
      <c r="RQG59" s="35"/>
      <c r="RQH59" s="35"/>
      <c r="RQI59" s="35"/>
      <c r="RQJ59" s="35"/>
      <c r="RQK59" s="35"/>
      <c r="RQO59" s="35"/>
      <c r="RQP59" s="35"/>
      <c r="RQQ59" s="35"/>
      <c r="RQR59" s="35"/>
      <c r="RQS59" s="35"/>
      <c r="RQW59" s="35"/>
      <c r="RQX59" s="35"/>
      <c r="RQY59" s="35"/>
      <c r="RQZ59" s="35"/>
      <c r="RRA59" s="35"/>
      <c r="RRE59" s="35"/>
      <c r="RRF59" s="35"/>
      <c r="RRG59" s="35"/>
      <c r="RRH59" s="35"/>
      <c r="RRI59" s="35"/>
      <c r="RRM59" s="35"/>
      <c r="RRN59" s="35"/>
      <c r="RRO59" s="35"/>
      <c r="RRP59" s="35"/>
      <c r="RRQ59" s="35"/>
      <c r="RRU59" s="35"/>
      <c r="RRV59" s="35"/>
      <c r="RRW59" s="35"/>
      <c r="RRX59" s="35"/>
      <c r="RRY59" s="35"/>
      <c r="RSC59" s="35"/>
      <c r="RSD59" s="35"/>
      <c r="RSE59" s="35"/>
      <c r="RSF59" s="35"/>
      <c r="RSG59" s="35"/>
      <c r="RSK59" s="35"/>
      <c r="RSL59" s="35"/>
      <c r="RSM59" s="35"/>
      <c r="RSN59" s="35"/>
      <c r="RSO59" s="35"/>
      <c r="RSS59" s="35"/>
      <c r="RST59" s="35"/>
      <c r="RSU59" s="35"/>
      <c r="RSV59" s="35"/>
      <c r="RSW59" s="35"/>
      <c r="RTA59" s="35"/>
      <c r="RTB59" s="35"/>
      <c r="RTC59" s="35"/>
      <c r="RTD59" s="35"/>
      <c r="RTE59" s="35"/>
      <c r="RTI59" s="35"/>
      <c r="RTJ59" s="35"/>
      <c r="RTK59" s="35"/>
      <c r="RTL59" s="35"/>
      <c r="RTM59" s="35"/>
      <c r="RTQ59" s="35"/>
      <c r="RTR59" s="35"/>
      <c r="RTS59" s="35"/>
      <c r="RTT59" s="35"/>
      <c r="RTU59" s="35"/>
      <c r="RTY59" s="35"/>
      <c r="RTZ59" s="35"/>
      <c r="RUA59" s="35"/>
      <c r="RUB59" s="35"/>
      <c r="RUC59" s="35"/>
      <c r="RUG59" s="35"/>
      <c r="RUH59" s="35"/>
      <c r="RUI59" s="35"/>
      <c r="RUJ59" s="35"/>
      <c r="RUK59" s="35"/>
      <c r="RUO59" s="35"/>
      <c r="RUP59" s="35"/>
      <c r="RUQ59" s="35"/>
      <c r="RUR59" s="35"/>
      <c r="RUS59" s="35"/>
      <c r="RUW59" s="35"/>
      <c r="RUX59" s="35"/>
      <c r="RUY59" s="35"/>
      <c r="RUZ59" s="35"/>
      <c r="RVA59" s="35"/>
      <c r="RVE59" s="35"/>
      <c r="RVF59" s="35"/>
      <c r="RVG59" s="35"/>
      <c r="RVH59" s="35"/>
      <c r="RVI59" s="35"/>
      <c r="RVM59" s="35"/>
      <c r="RVN59" s="35"/>
      <c r="RVO59" s="35"/>
      <c r="RVP59" s="35"/>
      <c r="RVQ59" s="35"/>
      <c r="RVU59" s="35"/>
      <c r="RVV59" s="35"/>
      <c r="RVW59" s="35"/>
      <c r="RVX59" s="35"/>
      <c r="RVY59" s="35"/>
      <c r="RWC59" s="35"/>
      <c r="RWD59" s="35"/>
      <c r="RWE59" s="35"/>
      <c r="RWF59" s="35"/>
      <c r="RWG59" s="35"/>
      <c r="RWK59" s="35"/>
      <c r="RWL59" s="35"/>
      <c r="RWM59" s="35"/>
      <c r="RWN59" s="35"/>
      <c r="RWO59" s="35"/>
      <c r="RWS59" s="35"/>
      <c r="RWT59" s="35"/>
      <c r="RWU59" s="35"/>
      <c r="RWV59" s="35"/>
      <c r="RWW59" s="35"/>
      <c r="RXA59" s="35"/>
      <c r="RXB59" s="35"/>
      <c r="RXC59" s="35"/>
      <c r="RXD59" s="35"/>
      <c r="RXE59" s="35"/>
      <c r="RXI59" s="35"/>
      <c r="RXJ59" s="35"/>
      <c r="RXK59" s="35"/>
      <c r="RXL59" s="35"/>
      <c r="RXM59" s="35"/>
      <c r="RXQ59" s="35"/>
      <c r="RXR59" s="35"/>
      <c r="RXS59" s="35"/>
      <c r="RXT59" s="35"/>
      <c r="RXU59" s="35"/>
      <c r="RXY59" s="35"/>
      <c r="RXZ59" s="35"/>
      <c r="RYA59" s="35"/>
      <c r="RYB59" s="35"/>
      <c r="RYC59" s="35"/>
      <c r="RYG59" s="35"/>
      <c r="RYH59" s="35"/>
      <c r="RYI59" s="35"/>
      <c r="RYJ59" s="35"/>
      <c r="RYK59" s="35"/>
      <c r="RYO59" s="35"/>
      <c r="RYP59" s="35"/>
      <c r="RYQ59" s="35"/>
      <c r="RYR59" s="35"/>
      <c r="RYS59" s="35"/>
      <c r="RYW59" s="35"/>
      <c r="RYX59" s="35"/>
      <c r="RYY59" s="35"/>
      <c r="RYZ59" s="35"/>
      <c r="RZA59" s="35"/>
      <c r="RZE59" s="35"/>
      <c r="RZF59" s="35"/>
      <c r="RZG59" s="35"/>
      <c r="RZH59" s="35"/>
      <c r="RZI59" s="35"/>
      <c r="RZM59" s="35"/>
      <c r="RZN59" s="35"/>
      <c r="RZO59" s="35"/>
      <c r="RZP59" s="35"/>
      <c r="RZQ59" s="35"/>
      <c r="RZU59" s="35"/>
      <c r="RZV59" s="35"/>
      <c r="RZW59" s="35"/>
      <c r="RZX59" s="35"/>
      <c r="RZY59" s="35"/>
      <c r="SAC59" s="35"/>
      <c r="SAD59" s="35"/>
      <c r="SAE59" s="35"/>
      <c r="SAF59" s="35"/>
      <c r="SAG59" s="35"/>
      <c r="SAK59" s="35"/>
      <c r="SAL59" s="35"/>
      <c r="SAM59" s="35"/>
      <c r="SAN59" s="35"/>
      <c r="SAO59" s="35"/>
      <c r="SAS59" s="35"/>
      <c r="SAT59" s="35"/>
      <c r="SAU59" s="35"/>
      <c r="SAV59" s="35"/>
      <c r="SAW59" s="35"/>
      <c r="SBA59" s="35"/>
      <c r="SBB59" s="35"/>
      <c r="SBC59" s="35"/>
      <c r="SBD59" s="35"/>
      <c r="SBE59" s="35"/>
      <c r="SBI59" s="35"/>
      <c r="SBJ59" s="35"/>
      <c r="SBK59" s="35"/>
      <c r="SBL59" s="35"/>
      <c r="SBM59" s="35"/>
      <c r="SBQ59" s="35"/>
      <c r="SBR59" s="35"/>
      <c r="SBS59" s="35"/>
      <c r="SBT59" s="35"/>
      <c r="SBU59" s="35"/>
      <c r="SBY59" s="35"/>
      <c r="SBZ59" s="35"/>
      <c r="SCA59" s="35"/>
      <c r="SCB59" s="35"/>
      <c r="SCC59" s="35"/>
      <c r="SCG59" s="35"/>
      <c r="SCH59" s="35"/>
      <c r="SCI59" s="35"/>
      <c r="SCJ59" s="35"/>
      <c r="SCK59" s="35"/>
      <c r="SCO59" s="35"/>
      <c r="SCP59" s="35"/>
      <c r="SCQ59" s="35"/>
      <c r="SCR59" s="35"/>
      <c r="SCS59" s="35"/>
      <c r="SCW59" s="35"/>
      <c r="SCX59" s="35"/>
      <c r="SCY59" s="35"/>
      <c r="SCZ59" s="35"/>
      <c r="SDA59" s="35"/>
      <c r="SDE59" s="35"/>
      <c r="SDF59" s="35"/>
      <c r="SDG59" s="35"/>
      <c r="SDH59" s="35"/>
      <c r="SDI59" s="35"/>
      <c r="SDM59" s="35"/>
      <c r="SDN59" s="35"/>
      <c r="SDO59" s="35"/>
      <c r="SDP59" s="35"/>
      <c r="SDQ59" s="35"/>
      <c r="SDU59" s="35"/>
      <c r="SDV59" s="35"/>
      <c r="SDW59" s="35"/>
      <c r="SDX59" s="35"/>
      <c r="SDY59" s="35"/>
      <c r="SEC59" s="35"/>
      <c r="SED59" s="35"/>
      <c r="SEE59" s="35"/>
      <c r="SEF59" s="35"/>
      <c r="SEG59" s="35"/>
      <c r="SEK59" s="35"/>
      <c r="SEL59" s="35"/>
      <c r="SEM59" s="35"/>
      <c r="SEN59" s="35"/>
      <c r="SEO59" s="35"/>
      <c r="SES59" s="35"/>
      <c r="SET59" s="35"/>
      <c r="SEU59" s="35"/>
      <c r="SEV59" s="35"/>
      <c r="SEW59" s="35"/>
      <c r="SFA59" s="35"/>
      <c r="SFB59" s="35"/>
      <c r="SFC59" s="35"/>
      <c r="SFD59" s="35"/>
      <c r="SFE59" s="35"/>
      <c r="SFI59" s="35"/>
      <c r="SFJ59" s="35"/>
      <c r="SFK59" s="35"/>
      <c r="SFL59" s="35"/>
      <c r="SFM59" s="35"/>
      <c r="SFQ59" s="35"/>
      <c r="SFR59" s="35"/>
      <c r="SFS59" s="35"/>
      <c r="SFT59" s="35"/>
      <c r="SFU59" s="35"/>
      <c r="SFY59" s="35"/>
      <c r="SFZ59" s="35"/>
      <c r="SGA59" s="35"/>
      <c r="SGB59" s="35"/>
      <c r="SGC59" s="35"/>
      <c r="SGG59" s="35"/>
      <c r="SGH59" s="35"/>
      <c r="SGI59" s="35"/>
      <c r="SGJ59" s="35"/>
      <c r="SGK59" s="35"/>
      <c r="SGO59" s="35"/>
      <c r="SGP59" s="35"/>
      <c r="SGQ59" s="35"/>
      <c r="SGR59" s="35"/>
      <c r="SGS59" s="35"/>
      <c r="SGW59" s="35"/>
      <c r="SGX59" s="35"/>
      <c r="SGY59" s="35"/>
      <c r="SGZ59" s="35"/>
      <c r="SHA59" s="35"/>
      <c r="SHE59" s="35"/>
      <c r="SHF59" s="35"/>
      <c r="SHG59" s="35"/>
      <c r="SHH59" s="35"/>
      <c r="SHI59" s="35"/>
      <c r="SHM59" s="35"/>
      <c r="SHN59" s="35"/>
      <c r="SHO59" s="35"/>
      <c r="SHP59" s="35"/>
      <c r="SHQ59" s="35"/>
      <c r="SHU59" s="35"/>
      <c r="SHV59" s="35"/>
      <c r="SHW59" s="35"/>
      <c r="SHX59" s="35"/>
      <c r="SHY59" s="35"/>
      <c r="SIC59" s="35"/>
      <c r="SID59" s="35"/>
      <c r="SIE59" s="35"/>
      <c r="SIF59" s="35"/>
      <c r="SIG59" s="35"/>
      <c r="SIK59" s="35"/>
      <c r="SIL59" s="35"/>
      <c r="SIM59" s="35"/>
      <c r="SIN59" s="35"/>
      <c r="SIO59" s="35"/>
      <c r="SIS59" s="35"/>
      <c r="SIT59" s="35"/>
      <c r="SIU59" s="35"/>
      <c r="SIV59" s="35"/>
      <c r="SIW59" s="35"/>
      <c r="SJA59" s="35"/>
      <c r="SJB59" s="35"/>
      <c r="SJC59" s="35"/>
      <c r="SJD59" s="35"/>
      <c r="SJE59" s="35"/>
      <c r="SJI59" s="35"/>
      <c r="SJJ59" s="35"/>
      <c r="SJK59" s="35"/>
      <c r="SJL59" s="35"/>
      <c r="SJM59" s="35"/>
      <c r="SJQ59" s="35"/>
      <c r="SJR59" s="35"/>
      <c r="SJS59" s="35"/>
      <c r="SJT59" s="35"/>
      <c r="SJU59" s="35"/>
      <c r="SJY59" s="35"/>
      <c r="SJZ59" s="35"/>
      <c r="SKA59" s="35"/>
      <c r="SKB59" s="35"/>
      <c r="SKC59" s="35"/>
      <c r="SKG59" s="35"/>
      <c r="SKH59" s="35"/>
      <c r="SKI59" s="35"/>
      <c r="SKJ59" s="35"/>
      <c r="SKK59" s="35"/>
      <c r="SKO59" s="35"/>
      <c r="SKP59" s="35"/>
      <c r="SKQ59" s="35"/>
      <c r="SKR59" s="35"/>
      <c r="SKS59" s="35"/>
      <c r="SKW59" s="35"/>
      <c r="SKX59" s="35"/>
      <c r="SKY59" s="35"/>
      <c r="SKZ59" s="35"/>
      <c r="SLA59" s="35"/>
      <c r="SLE59" s="35"/>
      <c r="SLF59" s="35"/>
      <c r="SLG59" s="35"/>
      <c r="SLH59" s="35"/>
      <c r="SLI59" s="35"/>
      <c r="SLM59" s="35"/>
      <c r="SLN59" s="35"/>
      <c r="SLO59" s="35"/>
      <c r="SLP59" s="35"/>
      <c r="SLQ59" s="35"/>
      <c r="SLU59" s="35"/>
      <c r="SLV59" s="35"/>
      <c r="SLW59" s="35"/>
      <c r="SLX59" s="35"/>
      <c r="SLY59" s="35"/>
      <c r="SMC59" s="35"/>
      <c r="SMD59" s="35"/>
      <c r="SME59" s="35"/>
      <c r="SMF59" s="35"/>
      <c r="SMG59" s="35"/>
      <c r="SMK59" s="35"/>
      <c r="SML59" s="35"/>
      <c r="SMM59" s="35"/>
      <c r="SMN59" s="35"/>
      <c r="SMO59" s="35"/>
      <c r="SMS59" s="35"/>
      <c r="SMT59" s="35"/>
      <c r="SMU59" s="35"/>
      <c r="SMV59" s="35"/>
      <c r="SMW59" s="35"/>
      <c r="SNA59" s="35"/>
      <c r="SNB59" s="35"/>
      <c r="SNC59" s="35"/>
      <c r="SND59" s="35"/>
      <c r="SNE59" s="35"/>
      <c r="SNI59" s="35"/>
      <c r="SNJ59" s="35"/>
      <c r="SNK59" s="35"/>
      <c r="SNL59" s="35"/>
      <c r="SNM59" s="35"/>
      <c r="SNQ59" s="35"/>
      <c r="SNR59" s="35"/>
      <c r="SNS59" s="35"/>
      <c r="SNT59" s="35"/>
      <c r="SNU59" s="35"/>
      <c r="SNY59" s="35"/>
      <c r="SNZ59" s="35"/>
      <c r="SOA59" s="35"/>
      <c r="SOB59" s="35"/>
      <c r="SOC59" s="35"/>
      <c r="SOG59" s="35"/>
      <c r="SOH59" s="35"/>
      <c r="SOI59" s="35"/>
      <c r="SOJ59" s="35"/>
      <c r="SOK59" s="35"/>
      <c r="SOO59" s="35"/>
      <c r="SOP59" s="35"/>
      <c r="SOQ59" s="35"/>
      <c r="SOR59" s="35"/>
      <c r="SOS59" s="35"/>
      <c r="SOW59" s="35"/>
      <c r="SOX59" s="35"/>
      <c r="SOY59" s="35"/>
      <c r="SOZ59" s="35"/>
      <c r="SPA59" s="35"/>
      <c r="SPE59" s="35"/>
      <c r="SPF59" s="35"/>
      <c r="SPG59" s="35"/>
      <c r="SPH59" s="35"/>
      <c r="SPI59" s="35"/>
      <c r="SPM59" s="35"/>
      <c r="SPN59" s="35"/>
      <c r="SPO59" s="35"/>
      <c r="SPP59" s="35"/>
      <c r="SPQ59" s="35"/>
      <c r="SPU59" s="35"/>
      <c r="SPV59" s="35"/>
      <c r="SPW59" s="35"/>
      <c r="SPX59" s="35"/>
      <c r="SPY59" s="35"/>
      <c r="SQC59" s="35"/>
      <c r="SQD59" s="35"/>
      <c r="SQE59" s="35"/>
      <c r="SQF59" s="35"/>
      <c r="SQG59" s="35"/>
      <c r="SQK59" s="35"/>
      <c r="SQL59" s="35"/>
      <c r="SQM59" s="35"/>
      <c r="SQN59" s="35"/>
      <c r="SQO59" s="35"/>
      <c r="SQS59" s="35"/>
      <c r="SQT59" s="35"/>
      <c r="SQU59" s="35"/>
      <c r="SQV59" s="35"/>
      <c r="SQW59" s="35"/>
      <c r="SRA59" s="35"/>
      <c r="SRB59" s="35"/>
      <c r="SRC59" s="35"/>
      <c r="SRD59" s="35"/>
      <c r="SRE59" s="35"/>
      <c r="SRI59" s="35"/>
      <c r="SRJ59" s="35"/>
      <c r="SRK59" s="35"/>
      <c r="SRL59" s="35"/>
      <c r="SRM59" s="35"/>
      <c r="SRQ59" s="35"/>
      <c r="SRR59" s="35"/>
      <c r="SRS59" s="35"/>
      <c r="SRT59" s="35"/>
      <c r="SRU59" s="35"/>
      <c r="SRY59" s="35"/>
      <c r="SRZ59" s="35"/>
      <c r="SSA59" s="35"/>
      <c r="SSB59" s="35"/>
      <c r="SSC59" s="35"/>
      <c r="SSG59" s="35"/>
      <c r="SSH59" s="35"/>
      <c r="SSI59" s="35"/>
      <c r="SSJ59" s="35"/>
      <c r="SSK59" s="35"/>
      <c r="SSO59" s="35"/>
      <c r="SSP59" s="35"/>
      <c r="SSQ59" s="35"/>
      <c r="SSR59" s="35"/>
      <c r="SSS59" s="35"/>
      <c r="SSW59" s="35"/>
      <c r="SSX59" s="35"/>
      <c r="SSY59" s="35"/>
      <c r="SSZ59" s="35"/>
      <c r="STA59" s="35"/>
      <c r="STE59" s="35"/>
      <c r="STF59" s="35"/>
      <c r="STG59" s="35"/>
      <c r="STH59" s="35"/>
      <c r="STI59" s="35"/>
      <c r="STM59" s="35"/>
      <c r="STN59" s="35"/>
      <c r="STO59" s="35"/>
      <c r="STP59" s="35"/>
      <c r="STQ59" s="35"/>
      <c r="STU59" s="35"/>
      <c r="STV59" s="35"/>
      <c r="STW59" s="35"/>
      <c r="STX59" s="35"/>
      <c r="STY59" s="35"/>
      <c r="SUC59" s="35"/>
      <c r="SUD59" s="35"/>
      <c r="SUE59" s="35"/>
      <c r="SUF59" s="35"/>
      <c r="SUG59" s="35"/>
      <c r="SUK59" s="35"/>
      <c r="SUL59" s="35"/>
      <c r="SUM59" s="35"/>
      <c r="SUN59" s="35"/>
      <c r="SUO59" s="35"/>
      <c r="SUS59" s="35"/>
      <c r="SUT59" s="35"/>
      <c r="SUU59" s="35"/>
      <c r="SUV59" s="35"/>
      <c r="SUW59" s="35"/>
      <c r="SVA59" s="35"/>
      <c r="SVB59" s="35"/>
      <c r="SVC59" s="35"/>
      <c r="SVD59" s="35"/>
      <c r="SVE59" s="35"/>
      <c r="SVI59" s="35"/>
      <c r="SVJ59" s="35"/>
      <c r="SVK59" s="35"/>
      <c r="SVL59" s="35"/>
      <c r="SVM59" s="35"/>
      <c r="SVQ59" s="35"/>
      <c r="SVR59" s="35"/>
      <c r="SVS59" s="35"/>
      <c r="SVT59" s="35"/>
      <c r="SVU59" s="35"/>
      <c r="SVY59" s="35"/>
      <c r="SVZ59" s="35"/>
      <c r="SWA59" s="35"/>
      <c r="SWB59" s="35"/>
      <c r="SWC59" s="35"/>
      <c r="SWG59" s="35"/>
      <c r="SWH59" s="35"/>
      <c r="SWI59" s="35"/>
      <c r="SWJ59" s="35"/>
      <c r="SWK59" s="35"/>
      <c r="SWO59" s="35"/>
      <c r="SWP59" s="35"/>
      <c r="SWQ59" s="35"/>
      <c r="SWR59" s="35"/>
      <c r="SWS59" s="35"/>
      <c r="SWW59" s="35"/>
      <c r="SWX59" s="35"/>
      <c r="SWY59" s="35"/>
      <c r="SWZ59" s="35"/>
      <c r="SXA59" s="35"/>
      <c r="SXE59" s="35"/>
      <c r="SXF59" s="35"/>
      <c r="SXG59" s="35"/>
      <c r="SXH59" s="35"/>
      <c r="SXI59" s="35"/>
      <c r="SXM59" s="35"/>
      <c r="SXN59" s="35"/>
      <c r="SXO59" s="35"/>
      <c r="SXP59" s="35"/>
      <c r="SXQ59" s="35"/>
      <c r="SXU59" s="35"/>
      <c r="SXV59" s="35"/>
      <c r="SXW59" s="35"/>
      <c r="SXX59" s="35"/>
      <c r="SXY59" s="35"/>
      <c r="SYC59" s="35"/>
      <c r="SYD59" s="35"/>
      <c r="SYE59" s="35"/>
      <c r="SYF59" s="35"/>
      <c r="SYG59" s="35"/>
      <c r="SYK59" s="35"/>
      <c r="SYL59" s="35"/>
      <c r="SYM59" s="35"/>
      <c r="SYN59" s="35"/>
      <c r="SYO59" s="35"/>
      <c r="SYS59" s="35"/>
      <c r="SYT59" s="35"/>
      <c r="SYU59" s="35"/>
      <c r="SYV59" s="35"/>
      <c r="SYW59" s="35"/>
      <c r="SZA59" s="35"/>
      <c r="SZB59" s="35"/>
      <c r="SZC59" s="35"/>
      <c r="SZD59" s="35"/>
      <c r="SZE59" s="35"/>
      <c r="SZI59" s="35"/>
      <c r="SZJ59" s="35"/>
      <c r="SZK59" s="35"/>
      <c r="SZL59" s="35"/>
      <c r="SZM59" s="35"/>
      <c r="SZQ59" s="35"/>
      <c r="SZR59" s="35"/>
      <c r="SZS59" s="35"/>
      <c r="SZT59" s="35"/>
      <c r="SZU59" s="35"/>
      <c r="SZY59" s="35"/>
      <c r="SZZ59" s="35"/>
      <c r="TAA59" s="35"/>
      <c r="TAB59" s="35"/>
      <c r="TAC59" s="35"/>
      <c r="TAG59" s="35"/>
      <c r="TAH59" s="35"/>
      <c r="TAI59" s="35"/>
      <c r="TAJ59" s="35"/>
      <c r="TAK59" s="35"/>
      <c r="TAO59" s="35"/>
      <c r="TAP59" s="35"/>
      <c r="TAQ59" s="35"/>
      <c r="TAR59" s="35"/>
      <c r="TAS59" s="35"/>
      <c r="TAW59" s="35"/>
      <c r="TAX59" s="35"/>
      <c r="TAY59" s="35"/>
      <c r="TAZ59" s="35"/>
      <c r="TBA59" s="35"/>
      <c r="TBE59" s="35"/>
      <c r="TBF59" s="35"/>
      <c r="TBG59" s="35"/>
      <c r="TBH59" s="35"/>
      <c r="TBI59" s="35"/>
      <c r="TBM59" s="35"/>
      <c r="TBN59" s="35"/>
      <c r="TBO59" s="35"/>
      <c r="TBP59" s="35"/>
      <c r="TBQ59" s="35"/>
      <c r="TBU59" s="35"/>
      <c r="TBV59" s="35"/>
      <c r="TBW59" s="35"/>
      <c r="TBX59" s="35"/>
      <c r="TBY59" s="35"/>
      <c r="TCC59" s="35"/>
      <c r="TCD59" s="35"/>
      <c r="TCE59" s="35"/>
      <c r="TCF59" s="35"/>
      <c r="TCG59" s="35"/>
      <c r="TCK59" s="35"/>
      <c r="TCL59" s="35"/>
      <c r="TCM59" s="35"/>
      <c r="TCN59" s="35"/>
      <c r="TCO59" s="35"/>
      <c r="TCS59" s="35"/>
      <c r="TCT59" s="35"/>
      <c r="TCU59" s="35"/>
      <c r="TCV59" s="35"/>
      <c r="TCW59" s="35"/>
      <c r="TDA59" s="35"/>
      <c r="TDB59" s="35"/>
      <c r="TDC59" s="35"/>
      <c r="TDD59" s="35"/>
      <c r="TDE59" s="35"/>
      <c r="TDI59" s="35"/>
      <c r="TDJ59" s="35"/>
      <c r="TDK59" s="35"/>
      <c r="TDL59" s="35"/>
      <c r="TDM59" s="35"/>
      <c r="TDQ59" s="35"/>
      <c r="TDR59" s="35"/>
      <c r="TDS59" s="35"/>
      <c r="TDT59" s="35"/>
      <c r="TDU59" s="35"/>
      <c r="TDY59" s="35"/>
      <c r="TDZ59" s="35"/>
      <c r="TEA59" s="35"/>
      <c r="TEB59" s="35"/>
      <c r="TEC59" s="35"/>
      <c r="TEG59" s="35"/>
      <c r="TEH59" s="35"/>
      <c r="TEI59" s="35"/>
      <c r="TEJ59" s="35"/>
      <c r="TEK59" s="35"/>
      <c r="TEO59" s="35"/>
      <c r="TEP59" s="35"/>
      <c r="TEQ59" s="35"/>
      <c r="TER59" s="35"/>
      <c r="TES59" s="35"/>
      <c r="TEW59" s="35"/>
      <c r="TEX59" s="35"/>
      <c r="TEY59" s="35"/>
      <c r="TEZ59" s="35"/>
      <c r="TFA59" s="35"/>
      <c r="TFE59" s="35"/>
      <c r="TFF59" s="35"/>
      <c r="TFG59" s="35"/>
      <c r="TFH59" s="35"/>
      <c r="TFI59" s="35"/>
      <c r="TFM59" s="35"/>
      <c r="TFN59" s="35"/>
      <c r="TFO59" s="35"/>
      <c r="TFP59" s="35"/>
      <c r="TFQ59" s="35"/>
      <c r="TFU59" s="35"/>
      <c r="TFV59" s="35"/>
      <c r="TFW59" s="35"/>
      <c r="TFX59" s="35"/>
      <c r="TFY59" s="35"/>
      <c r="TGC59" s="35"/>
      <c r="TGD59" s="35"/>
      <c r="TGE59" s="35"/>
      <c r="TGF59" s="35"/>
      <c r="TGG59" s="35"/>
      <c r="TGK59" s="35"/>
      <c r="TGL59" s="35"/>
      <c r="TGM59" s="35"/>
      <c r="TGN59" s="35"/>
      <c r="TGO59" s="35"/>
      <c r="TGS59" s="35"/>
      <c r="TGT59" s="35"/>
      <c r="TGU59" s="35"/>
      <c r="TGV59" s="35"/>
      <c r="TGW59" s="35"/>
      <c r="THA59" s="35"/>
      <c r="THB59" s="35"/>
      <c r="THC59" s="35"/>
      <c r="THD59" s="35"/>
      <c r="THE59" s="35"/>
      <c r="THI59" s="35"/>
      <c r="THJ59" s="35"/>
      <c r="THK59" s="35"/>
      <c r="THL59" s="35"/>
      <c r="THM59" s="35"/>
      <c r="THQ59" s="35"/>
      <c r="THR59" s="35"/>
      <c r="THS59" s="35"/>
      <c r="THT59" s="35"/>
      <c r="THU59" s="35"/>
      <c r="THY59" s="35"/>
      <c r="THZ59" s="35"/>
      <c r="TIA59" s="35"/>
      <c r="TIB59" s="35"/>
      <c r="TIC59" s="35"/>
      <c r="TIG59" s="35"/>
      <c r="TIH59" s="35"/>
      <c r="TII59" s="35"/>
      <c r="TIJ59" s="35"/>
      <c r="TIK59" s="35"/>
      <c r="TIO59" s="35"/>
      <c r="TIP59" s="35"/>
      <c r="TIQ59" s="35"/>
      <c r="TIR59" s="35"/>
      <c r="TIS59" s="35"/>
      <c r="TIW59" s="35"/>
      <c r="TIX59" s="35"/>
      <c r="TIY59" s="35"/>
      <c r="TIZ59" s="35"/>
      <c r="TJA59" s="35"/>
      <c r="TJE59" s="35"/>
      <c r="TJF59" s="35"/>
      <c r="TJG59" s="35"/>
      <c r="TJH59" s="35"/>
      <c r="TJI59" s="35"/>
      <c r="TJM59" s="35"/>
      <c r="TJN59" s="35"/>
      <c r="TJO59" s="35"/>
      <c r="TJP59" s="35"/>
      <c r="TJQ59" s="35"/>
      <c r="TJU59" s="35"/>
      <c r="TJV59" s="35"/>
      <c r="TJW59" s="35"/>
      <c r="TJX59" s="35"/>
      <c r="TJY59" s="35"/>
      <c r="TKC59" s="35"/>
      <c r="TKD59" s="35"/>
      <c r="TKE59" s="35"/>
      <c r="TKF59" s="35"/>
      <c r="TKG59" s="35"/>
      <c r="TKK59" s="35"/>
      <c r="TKL59" s="35"/>
      <c r="TKM59" s="35"/>
      <c r="TKN59" s="35"/>
      <c r="TKO59" s="35"/>
      <c r="TKS59" s="35"/>
      <c r="TKT59" s="35"/>
      <c r="TKU59" s="35"/>
      <c r="TKV59" s="35"/>
      <c r="TKW59" s="35"/>
      <c r="TLA59" s="35"/>
      <c r="TLB59" s="35"/>
      <c r="TLC59" s="35"/>
      <c r="TLD59" s="35"/>
      <c r="TLE59" s="35"/>
      <c r="TLI59" s="35"/>
      <c r="TLJ59" s="35"/>
      <c r="TLK59" s="35"/>
      <c r="TLL59" s="35"/>
      <c r="TLM59" s="35"/>
      <c r="TLQ59" s="35"/>
      <c r="TLR59" s="35"/>
      <c r="TLS59" s="35"/>
      <c r="TLT59" s="35"/>
      <c r="TLU59" s="35"/>
      <c r="TLY59" s="35"/>
      <c r="TLZ59" s="35"/>
      <c r="TMA59" s="35"/>
      <c r="TMB59" s="35"/>
      <c r="TMC59" s="35"/>
      <c r="TMG59" s="35"/>
      <c r="TMH59" s="35"/>
      <c r="TMI59" s="35"/>
      <c r="TMJ59" s="35"/>
      <c r="TMK59" s="35"/>
      <c r="TMO59" s="35"/>
      <c r="TMP59" s="35"/>
      <c r="TMQ59" s="35"/>
      <c r="TMR59" s="35"/>
      <c r="TMS59" s="35"/>
      <c r="TMW59" s="35"/>
      <c r="TMX59" s="35"/>
      <c r="TMY59" s="35"/>
      <c r="TMZ59" s="35"/>
      <c r="TNA59" s="35"/>
      <c r="TNE59" s="35"/>
      <c r="TNF59" s="35"/>
      <c r="TNG59" s="35"/>
      <c r="TNH59" s="35"/>
      <c r="TNI59" s="35"/>
      <c r="TNM59" s="35"/>
      <c r="TNN59" s="35"/>
      <c r="TNO59" s="35"/>
      <c r="TNP59" s="35"/>
      <c r="TNQ59" s="35"/>
      <c r="TNU59" s="35"/>
      <c r="TNV59" s="35"/>
      <c r="TNW59" s="35"/>
      <c r="TNX59" s="35"/>
      <c r="TNY59" s="35"/>
      <c r="TOC59" s="35"/>
      <c r="TOD59" s="35"/>
      <c r="TOE59" s="35"/>
      <c r="TOF59" s="35"/>
      <c r="TOG59" s="35"/>
      <c r="TOK59" s="35"/>
      <c r="TOL59" s="35"/>
      <c r="TOM59" s="35"/>
      <c r="TON59" s="35"/>
      <c r="TOO59" s="35"/>
      <c r="TOS59" s="35"/>
      <c r="TOT59" s="35"/>
      <c r="TOU59" s="35"/>
      <c r="TOV59" s="35"/>
      <c r="TOW59" s="35"/>
      <c r="TPA59" s="35"/>
      <c r="TPB59" s="35"/>
      <c r="TPC59" s="35"/>
      <c r="TPD59" s="35"/>
      <c r="TPE59" s="35"/>
      <c r="TPI59" s="35"/>
      <c r="TPJ59" s="35"/>
      <c r="TPK59" s="35"/>
      <c r="TPL59" s="35"/>
      <c r="TPM59" s="35"/>
      <c r="TPQ59" s="35"/>
      <c r="TPR59" s="35"/>
      <c r="TPS59" s="35"/>
      <c r="TPT59" s="35"/>
      <c r="TPU59" s="35"/>
      <c r="TPY59" s="35"/>
      <c r="TPZ59" s="35"/>
      <c r="TQA59" s="35"/>
      <c r="TQB59" s="35"/>
      <c r="TQC59" s="35"/>
      <c r="TQG59" s="35"/>
      <c r="TQH59" s="35"/>
      <c r="TQI59" s="35"/>
      <c r="TQJ59" s="35"/>
      <c r="TQK59" s="35"/>
      <c r="TQO59" s="35"/>
      <c r="TQP59" s="35"/>
      <c r="TQQ59" s="35"/>
      <c r="TQR59" s="35"/>
      <c r="TQS59" s="35"/>
      <c r="TQW59" s="35"/>
      <c r="TQX59" s="35"/>
      <c r="TQY59" s="35"/>
      <c r="TQZ59" s="35"/>
      <c r="TRA59" s="35"/>
      <c r="TRE59" s="35"/>
      <c r="TRF59" s="35"/>
      <c r="TRG59" s="35"/>
      <c r="TRH59" s="35"/>
      <c r="TRI59" s="35"/>
      <c r="TRM59" s="35"/>
      <c r="TRN59" s="35"/>
      <c r="TRO59" s="35"/>
      <c r="TRP59" s="35"/>
      <c r="TRQ59" s="35"/>
      <c r="TRU59" s="35"/>
      <c r="TRV59" s="35"/>
      <c r="TRW59" s="35"/>
      <c r="TRX59" s="35"/>
      <c r="TRY59" s="35"/>
      <c r="TSC59" s="35"/>
      <c r="TSD59" s="35"/>
      <c r="TSE59" s="35"/>
      <c r="TSF59" s="35"/>
      <c r="TSG59" s="35"/>
      <c r="TSK59" s="35"/>
      <c r="TSL59" s="35"/>
      <c r="TSM59" s="35"/>
      <c r="TSN59" s="35"/>
      <c r="TSO59" s="35"/>
      <c r="TSS59" s="35"/>
      <c r="TST59" s="35"/>
      <c r="TSU59" s="35"/>
      <c r="TSV59" s="35"/>
      <c r="TSW59" s="35"/>
      <c r="TTA59" s="35"/>
      <c r="TTB59" s="35"/>
      <c r="TTC59" s="35"/>
      <c r="TTD59" s="35"/>
      <c r="TTE59" s="35"/>
      <c r="TTI59" s="35"/>
      <c r="TTJ59" s="35"/>
      <c r="TTK59" s="35"/>
      <c r="TTL59" s="35"/>
      <c r="TTM59" s="35"/>
      <c r="TTQ59" s="35"/>
      <c r="TTR59" s="35"/>
      <c r="TTS59" s="35"/>
      <c r="TTT59" s="35"/>
      <c r="TTU59" s="35"/>
      <c r="TTY59" s="35"/>
      <c r="TTZ59" s="35"/>
      <c r="TUA59" s="35"/>
      <c r="TUB59" s="35"/>
      <c r="TUC59" s="35"/>
      <c r="TUG59" s="35"/>
      <c r="TUH59" s="35"/>
      <c r="TUI59" s="35"/>
      <c r="TUJ59" s="35"/>
      <c r="TUK59" s="35"/>
      <c r="TUO59" s="35"/>
      <c r="TUP59" s="35"/>
      <c r="TUQ59" s="35"/>
      <c r="TUR59" s="35"/>
      <c r="TUS59" s="35"/>
      <c r="TUW59" s="35"/>
      <c r="TUX59" s="35"/>
      <c r="TUY59" s="35"/>
      <c r="TUZ59" s="35"/>
      <c r="TVA59" s="35"/>
      <c r="TVE59" s="35"/>
      <c r="TVF59" s="35"/>
      <c r="TVG59" s="35"/>
      <c r="TVH59" s="35"/>
      <c r="TVI59" s="35"/>
      <c r="TVM59" s="35"/>
      <c r="TVN59" s="35"/>
      <c r="TVO59" s="35"/>
      <c r="TVP59" s="35"/>
      <c r="TVQ59" s="35"/>
      <c r="TVU59" s="35"/>
      <c r="TVV59" s="35"/>
      <c r="TVW59" s="35"/>
      <c r="TVX59" s="35"/>
      <c r="TVY59" s="35"/>
      <c r="TWC59" s="35"/>
      <c r="TWD59" s="35"/>
      <c r="TWE59" s="35"/>
      <c r="TWF59" s="35"/>
      <c r="TWG59" s="35"/>
      <c r="TWK59" s="35"/>
      <c r="TWL59" s="35"/>
      <c r="TWM59" s="35"/>
      <c r="TWN59" s="35"/>
      <c r="TWO59" s="35"/>
      <c r="TWS59" s="35"/>
      <c r="TWT59" s="35"/>
      <c r="TWU59" s="35"/>
      <c r="TWV59" s="35"/>
      <c r="TWW59" s="35"/>
      <c r="TXA59" s="35"/>
      <c r="TXB59" s="35"/>
      <c r="TXC59" s="35"/>
      <c r="TXD59" s="35"/>
      <c r="TXE59" s="35"/>
      <c r="TXI59" s="35"/>
      <c r="TXJ59" s="35"/>
      <c r="TXK59" s="35"/>
      <c r="TXL59" s="35"/>
      <c r="TXM59" s="35"/>
      <c r="TXQ59" s="35"/>
      <c r="TXR59" s="35"/>
      <c r="TXS59" s="35"/>
      <c r="TXT59" s="35"/>
      <c r="TXU59" s="35"/>
      <c r="TXY59" s="35"/>
      <c r="TXZ59" s="35"/>
      <c r="TYA59" s="35"/>
      <c r="TYB59" s="35"/>
      <c r="TYC59" s="35"/>
      <c r="TYG59" s="35"/>
      <c r="TYH59" s="35"/>
      <c r="TYI59" s="35"/>
      <c r="TYJ59" s="35"/>
      <c r="TYK59" s="35"/>
      <c r="TYO59" s="35"/>
      <c r="TYP59" s="35"/>
      <c r="TYQ59" s="35"/>
      <c r="TYR59" s="35"/>
      <c r="TYS59" s="35"/>
      <c r="TYW59" s="35"/>
      <c r="TYX59" s="35"/>
      <c r="TYY59" s="35"/>
      <c r="TYZ59" s="35"/>
      <c r="TZA59" s="35"/>
      <c r="TZE59" s="35"/>
      <c r="TZF59" s="35"/>
      <c r="TZG59" s="35"/>
      <c r="TZH59" s="35"/>
      <c r="TZI59" s="35"/>
      <c r="TZM59" s="35"/>
      <c r="TZN59" s="35"/>
      <c r="TZO59" s="35"/>
      <c r="TZP59" s="35"/>
      <c r="TZQ59" s="35"/>
      <c r="TZU59" s="35"/>
      <c r="TZV59" s="35"/>
      <c r="TZW59" s="35"/>
      <c r="TZX59" s="35"/>
      <c r="TZY59" s="35"/>
      <c r="UAC59" s="35"/>
      <c r="UAD59" s="35"/>
      <c r="UAE59" s="35"/>
      <c r="UAF59" s="35"/>
      <c r="UAG59" s="35"/>
      <c r="UAK59" s="35"/>
      <c r="UAL59" s="35"/>
      <c r="UAM59" s="35"/>
      <c r="UAN59" s="35"/>
      <c r="UAO59" s="35"/>
      <c r="UAS59" s="35"/>
      <c r="UAT59" s="35"/>
      <c r="UAU59" s="35"/>
      <c r="UAV59" s="35"/>
      <c r="UAW59" s="35"/>
      <c r="UBA59" s="35"/>
      <c r="UBB59" s="35"/>
      <c r="UBC59" s="35"/>
      <c r="UBD59" s="35"/>
      <c r="UBE59" s="35"/>
      <c r="UBI59" s="35"/>
      <c r="UBJ59" s="35"/>
      <c r="UBK59" s="35"/>
      <c r="UBL59" s="35"/>
      <c r="UBM59" s="35"/>
      <c r="UBQ59" s="35"/>
      <c r="UBR59" s="35"/>
      <c r="UBS59" s="35"/>
      <c r="UBT59" s="35"/>
      <c r="UBU59" s="35"/>
      <c r="UBY59" s="35"/>
      <c r="UBZ59" s="35"/>
      <c r="UCA59" s="35"/>
      <c r="UCB59" s="35"/>
      <c r="UCC59" s="35"/>
      <c r="UCG59" s="35"/>
      <c r="UCH59" s="35"/>
      <c r="UCI59" s="35"/>
      <c r="UCJ59" s="35"/>
      <c r="UCK59" s="35"/>
      <c r="UCO59" s="35"/>
      <c r="UCP59" s="35"/>
      <c r="UCQ59" s="35"/>
      <c r="UCR59" s="35"/>
      <c r="UCS59" s="35"/>
      <c r="UCW59" s="35"/>
      <c r="UCX59" s="35"/>
      <c r="UCY59" s="35"/>
      <c r="UCZ59" s="35"/>
      <c r="UDA59" s="35"/>
      <c r="UDE59" s="35"/>
      <c r="UDF59" s="35"/>
      <c r="UDG59" s="35"/>
      <c r="UDH59" s="35"/>
      <c r="UDI59" s="35"/>
      <c r="UDM59" s="35"/>
      <c r="UDN59" s="35"/>
      <c r="UDO59" s="35"/>
      <c r="UDP59" s="35"/>
      <c r="UDQ59" s="35"/>
      <c r="UDU59" s="35"/>
      <c r="UDV59" s="35"/>
      <c r="UDW59" s="35"/>
      <c r="UDX59" s="35"/>
      <c r="UDY59" s="35"/>
      <c r="UEC59" s="35"/>
      <c r="UED59" s="35"/>
      <c r="UEE59" s="35"/>
      <c r="UEF59" s="35"/>
      <c r="UEG59" s="35"/>
      <c r="UEK59" s="35"/>
      <c r="UEL59" s="35"/>
      <c r="UEM59" s="35"/>
      <c r="UEN59" s="35"/>
      <c r="UEO59" s="35"/>
      <c r="UES59" s="35"/>
      <c r="UET59" s="35"/>
      <c r="UEU59" s="35"/>
      <c r="UEV59" s="35"/>
      <c r="UEW59" s="35"/>
      <c r="UFA59" s="35"/>
      <c r="UFB59" s="35"/>
      <c r="UFC59" s="35"/>
      <c r="UFD59" s="35"/>
      <c r="UFE59" s="35"/>
      <c r="UFI59" s="35"/>
      <c r="UFJ59" s="35"/>
      <c r="UFK59" s="35"/>
      <c r="UFL59" s="35"/>
      <c r="UFM59" s="35"/>
      <c r="UFQ59" s="35"/>
      <c r="UFR59" s="35"/>
      <c r="UFS59" s="35"/>
      <c r="UFT59" s="35"/>
      <c r="UFU59" s="35"/>
      <c r="UFY59" s="35"/>
      <c r="UFZ59" s="35"/>
      <c r="UGA59" s="35"/>
      <c r="UGB59" s="35"/>
      <c r="UGC59" s="35"/>
      <c r="UGG59" s="35"/>
      <c r="UGH59" s="35"/>
      <c r="UGI59" s="35"/>
      <c r="UGJ59" s="35"/>
      <c r="UGK59" s="35"/>
      <c r="UGO59" s="35"/>
      <c r="UGP59" s="35"/>
      <c r="UGQ59" s="35"/>
      <c r="UGR59" s="35"/>
      <c r="UGS59" s="35"/>
      <c r="UGW59" s="35"/>
      <c r="UGX59" s="35"/>
      <c r="UGY59" s="35"/>
      <c r="UGZ59" s="35"/>
      <c r="UHA59" s="35"/>
      <c r="UHE59" s="35"/>
      <c r="UHF59" s="35"/>
      <c r="UHG59" s="35"/>
      <c r="UHH59" s="35"/>
      <c r="UHI59" s="35"/>
      <c r="UHM59" s="35"/>
      <c r="UHN59" s="35"/>
      <c r="UHO59" s="35"/>
      <c r="UHP59" s="35"/>
      <c r="UHQ59" s="35"/>
      <c r="UHU59" s="35"/>
      <c r="UHV59" s="35"/>
      <c r="UHW59" s="35"/>
      <c r="UHX59" s="35"/>
      <c r="UHY59" s="35"/>
      <c r="UIC59" s="35"/>
      <c r="UID59" s="35"/>
      <c r="UIE59" s="35"/>
      <c r="UIF59" s="35"/>
      <c r="UIG59" s="35"/>
      <c r="UIK59" s="35"/>
      <c r="UIL59" s="35"/>
      <c r="UIM59" s="35"/>
      <c r="UIN59" s="35"/>
      <c r="UIO59" s="35"/>
      <c r="UIS59" s="35"/>
      <c r="UIT59" s="35"/>
      <c r="UIU59" s="35"/>
      <c r="UIV59" s="35"/>
      <c r="UIW59" s="35"/>
      <c r="UJA59" s="35"/>
      <c r="UJB59" s="35"/>
      <c r="UJC59" s="35"/>
      <c r="UJD59" s="35"/>
      <c r="UJE59" s="35"/>
      <c r="UJI59" s="35"/>
      <c r="UJJ59" s="35"/>
      <c r="UJK59" s="35"/>
      <c r="UJL59" s="35"/>
      <c r="UJM59" s="35"/>
      <c r="UJQ59" s="35"/>
      <c r="UJR59" s="35"/>
      <c r="UJS59" s="35"/>
      <c r="UJT59" s="35"/>
      <c r="UJU59" s="35"/>
      <c r="UJY59" s="35"/>
      <c r="UJZ59" s="35"/>
      <c r="UKA59" s="35"/>
      <c r="UKB59" s="35"/>
      <c r="UKC59" s="35"/>
      <c r="UKG59" s="35"/>
      <c r="UKH59" s="35"/>
      <c r="UKI59" s="35"/>
      <c r="UKJ59" s="35"/>
      <c r="UKK59" s="35"/>
      <c r="UKO59" s="35"/>
      <c r="UKP59" s="35"/>
      <c r="UKQ59" s="35"/>
      <c r="UKR59" s="35"/>
      <c r="UKS59" s="35"/>
      <c r="UKW59" s="35"/>
      <c r="UKX59" s="35"/>
      <c r="UKY59" s="35"/>
      <c r="UKZ59" s="35"/>
      <c r="ULA59" s="35"/>
      <c r="ULE59" s="35"/>
      <c r="ULF59" s="35"/>
      <c r="ULG59" s="35"/>
      <c r="ULH59" s="35"/>
      <c r="ULI59" s="35"/>
      <c r="ULM59" s="35"/>
      <c r="ULN59" s="35"/>
      <c r="ULO59" s="35"/>
      <c r="ULP59" s="35"/>
      <c r="ULQ59" s="35"/>
      <c r="ULU59" s="35"/>
      <c r="ULV59" s="35"/>
      <c r="ULW59" s="35"/>
      <c r="ULX59" s="35"/>
      <c r="ULY59" s="35"/>
      <c r="UMC59" s="35"/>
      <c r="UMD59" s="35"/>
      <c r="UME59" s="35"/>
      <c r="UMF59" s="35"/>
      <c r="UMG59" s="35"/>
      <c r="UMK59" s="35"/>
      <c r="UML59" s="35"/>
      <c r="UMM59" s="35"/>
      <c r="UMN59" s="35"/>
      <c r="UMO59" s="35"/>
      <c r="UMS59" s="35"/>
      <c r="UMT59" s="35"/>
      <c r="UMU59" s="35"/>
      <c r="UMV59" s="35"/>
      <c r="UMW59" s="35"/>
      <c r="UNA59" s="35"/>
      <c r="UNB59" s="35"/>
      <c r="UNC59" s="35"/>
      <c r="UND59" s="35"/>
      <c r="UNE59" s="35"/>
      <c r="UNI59" s="35"/>
      <c r="UNJ59" s="35"/>
      <c r="UNK59" s="35"/>
      <c r="UNL59" s="35"/>
      <c r="UNM59" s="35"/>
      <c r="UNQ59" s="35"/>
      <c r="UNR59" s="35"/>
      <c r="UNS59" s="35"/>
      <c r="UNT59" s="35"/>
      <c r="UNU59" s="35"/>
      <c r="UNY59" s="35"/>
      <c r="UNZ59" s="35"/>
      <c r="UOA59" s="35"/>
      <c r="UOB59" s="35"/>
      <c r="UOC59" s="35"/>
      <c r="UOG59" s="35"/>
      <c r="UOH59" s="35"/>
      <c r="UOI59" s="35"/>
      <c r="UOJ59" s="35"/>
      <c r="UOK59" s="35"/>
      <c r="UOO59" s="35"/>
      <c r="UOP59" s="35"/>
      <c r="UOQ59" s="35"/>
      <c r="UOR59" s="35"/>
      <c r="UOS59" s="35"/>
      <c r="UOW59" s="35"/>
      <c r="UOX59" s="35"/>
      <c r="UOY59" s="35"/>
      <c r="UOZ59" s="35"/>
      <c r="UPA59" s="35"/>
      <c r="UPE59" s="35"/>
      <c r="UPF59" s="35"/>
      <c r="UPG59" s="35"/>
      <c r="UPH59" s="35"/>
      <c r="UPI59" s="35"/>
      <c r="UPM59" s="35"/>
      <c r="UPN59" s="35"/>
      <c r="UPO59" s="35"/>
      <c r="UPP59" s="35"/>
      <c r="UPQ59" s="35"/>
      <c r="UPU59" s="35"/>
      <c r="UPV59" s="35"/>
      <c r="UPW59" s="35"/>
      <c r="UPX59" s="35"/>
      <c r="UPY59" s="35"/>
      <c r="UQC59" s="35"/>
      <c r="UQD59" s="35"/>
      <c r="UQE59" s="35"/>
      <c r="UQF59" s="35"/>
      <c r="UQG59" s="35"/>
      <c r="UQK59" s="35"/>
      <c r="UQL59" s="35"/>
      <c r="UQM59" s="35"/>
      <c r="UQN59" s="35"/>
      <c r="UQO59" s="35"/>
      <c r="UQS59" s="35"/>
      <c r="UQT59" s="35"/>
      <c r="UQU59" s="35"/>
      <c r="UQV59" s="35"/>
      <c r="UQW59" s="35"/>
      <c r="URA59" s="35"/>
      <c r="URB59" s="35"/>
      <c r="URC59" s="35"/>
      <c r="URD59" s="35"/>
      <c r="URE59" s="35"/>
      <c r="URI59" s="35"/>
      <c r="URJ59" s="35"/>
      <c r="URK59" s="35"/>
      <c r="URL59" s="35"/>
      <c r="URM59" s="35"/>
      <c r="URQ59" s="35"/>
      <c r="URR59" s="35"/>
      <c r="URS59" s="35"/>
      <c r="URT59" s="35"/>
      <c r="URU59" s="35"/>
      <c r="URY59" s="35"/>
      <c r="URZ59" s="35"/>
      <c r="USA59" s="35"/>
      <c r="USB59" s="35"/>
      <c r="USC59" s="35"/>
      <c r="USG59" s="35"/>
      <c r="USH59" s="35"/>
      <c r="USI59" s="35"/>
      <c r="USJ59" s="35"/>
      <c r="USK59" s="35"/>
      <c r="USO59" s="35"/>
      <c r="USP59" s="35"/>
      <c r="USQ59" s="35"/>
      <c r="USR59" s="35"/>
      <c r="USS59" s="35"/>
      <c r="USW59" s="35"/>
      <c r="USX59" s="35"/>
      <c r="USY59" s="35"/>
      <c r="USZ59" s="35"/>
      <c r="UTA59" s="35"/>
      <c r="UTE59" s="35"/>
      <c r="UTF59" s="35"/>
      <c r="UTG59" s="35"/>
      <c r="UTH59" s="35"/>
      <c r="UTI59" s="35"/>
      <c r="UTM59" s="35"/>
      <c r="UTN59" s="35"/>
      <c r="UTO59" s="35"/>
      <c r="UTP59" s="35"/>
      <c r="UTQ59" s="35"/>
      <c r="UTU59" s="35"/>
      <c r="UTV59" s="35"/>
      <c r="UTW59" s="35"/>
      <c r="UTX59" s="35"/>
      <c r="UTY59" s="35"/>
      <c r="UUC59" s="35"/>
      <c r="UUD59" s="35"/>
      <c r="UUE59" s="35"/>
      <c r="UUF59" s="35"/>
      <c r="UUG59" s="35"/>
      <c r="UUK59" s="35"/>
      <c r="UUL59" s="35"/>
      <c r="UUM59" s="35"/>
      <c r="UUN59" s="35"/>
      <c r="UUO59" s="35"/>
      <c r="UUS59" s="35"/>
      <c r="UUT59" s="35"/>
      <c r="UUU59" s="35"/>
      <c r="UUV59" s="35"/>
      <c r="UUW59" s="35"/>
      <c r="UVA59" s="35"/>
      <c r="UVB59" s="35"/>
      <c r="UVC59" s="35"/>
      <c r="UVD59" s="35"/>
      <c r="UVE59" s="35"/>
      <c r="UVI59" s="35"/>
      <c r="UVJ59" s="35"/>
      <c r="UVK59" s="35"/>
      <c r="UVL59" s="35"/>
      <c r="UVM59" s="35"/>
      <c r="UVQ59" s="35"/>
      <c r="UVR59" s="35"/>
      <c r="UVS59" s="35"/>
      <c r="UVT59" s="35"/>
      <c r="UVU59" s="35"/>
      <c r="UVY59" s="35"/>
      <c r="UVZ59" s="35"/>
      <c r="UWA59" s="35"/>
      <c r="UWB59" s="35"/>
      <c r="UWC59" s="35"/>
      <c r="UWG59" s="35"/>
      <c r="UWH59" s="35"/>
      <c r="UWI59" s="35"/>
      <c r="UWJ59" s="35"/>
      <c r="UWK59" s="35"/>
      <c r="UWO59" s="35"/>
      <c r="UWP59" s="35"/>
      <c r="UWQ59" s="35"/>
      <c r="UWR59" s="35"/>
      <c r="UWS59" s="35"/>
      <c r="UWW59" s="35"/>
      <c r="UWX59" s="35"/>
      <c r="UWY59" s="35"/>
      <c r="UWZ59" s="35"/>
      <c r="UXA59" s="35"/>
      <c r="UXE59" s="35"/>
      <c r="UXF59" s="35"/>
      <c r="UXG59" s="35"/>
      <c r="UXH59" s="35"/>
      <c r="UXI59" s="35"/>
      <c r="UXM59" s="35"/>
      <c r="UXN59" s="35"/>
      <c r="UXO59" s="35"/>
      <c r="UXP59" s="35"/>
      <c r="UXQ59" s="35"/>
      <c r="UXU59" s="35"/>
      <c r="UXV59" s="35"/>
      <c r="UXW59" s="35"/>
      <c r="UXX59" s="35"/>
      <c r="UXY59" s="35"/>
      <c r="UYC59" s="35"/>
      <c r="UYD59" s="35"/>
      <c r="UYE59" s="35"/>
      <c r="UYF59" s="35"/>
      <c r="UYG59" s="35"/>
      <c r="UYK59" s="35"/>
      <c r="UYL59" s="35"/>
      <c r="UYM59" s="35"/>
      <c r="UYN59" s="35"/>
      <c r="UYO59" s="35"/>
      <c r="UYS59" s="35"/>
      <c r="UYT59" s="35"/>
      <c r="UYU59" s="35"/>
      <c r="UYV59" s="35"/>
      <c r="UYW59" s="35"/>
      <c r="UZA59" s="35"/>
      <c r="UZB59" s="35"/>
      <c r="UZC59" s="35"/>
      <c r="UZD59" s="35"/>
      <c r="UZE59" s="35"/>
      <c r="UZI59" s="35"/>
      <c r="UZJ59" s="35"/>
      <c r="UZK59" s="35"/>
      <c r="UZL59" s="35"/>
      <c r="UZM59" s="35"/>
      <c r="UZQ59" s="35"/>
      <c r="UZR59" s="35"/>
      <c r="UZS59" s="35"/>
      <c r="UZT59" s="35"/>
      <c r="UZU59" s="35"/>
      <c r="UZY59" s="35"/>
      <c r="UZZ59" s="35"/>
      <c r="VAA59" s="35"/>
      <c r="VAB59" s="35"/>
      <c r="VAC59" s="35"/>
      <c r="VAG59" s="35"/>
      <c r="VAH59" s="35"/>
      <c r="VAI59" s="35"/>
      <c r="VAJ59" s="35"/>
      <c r="VAK59" s="35"/>
      <c r="VAO59" s="35"/>
      <c r="VAP59" s="35"/>
      <c r="VAQ59" s="35"/>
      <c r="VAR59" s="35"/>
      <c r="VAS59" s="35"/>
      <c r="VAW59" s="35"/>
      <c r="VAX59" s="35"/>
      <c r="VAY59" s="35"/>
      <c r="VAZ59" s="35"/>
      <c r="VBA59" s="35"/>
      <c r="VBE59" s="35"/>
      <c r="VBF59" s="35"/>
      <c r="VBG59" s="35"/>
      <c r="VBH59" s="35"/>
      <c r="VBI59" s="35"/>
      <c r="VBM59" s="35"/>
      <c r="VBN59" s="35"/>
      <c r="VBO59" s="35"/>
      <c r="VBP59" s="35"/>
      <c r="VBQ59" s="35"/>
      <c r="VBU59" s="35"/>
      <c r="VBV59" s="35"/>
      <c r="VBW59" s="35"/>
      <c r="VBX59" s="35"/>
      <c r="VBY59" s="35"/>
      <c r="VCC59" s="35"/>
      <c r="VCD59" s="35"/>
      <c r="VCE59" s="35"/>
      <c r="VCF59" s="35"/>
      <c r="VCG59" s="35"/>
      <c r="VCK59" s="35"/>
      <c r="VCL59" s="35"/>
      <c r="VCM59" s="35"/>
      <c r="VCN59" s="35"/>
      <c r="VCO59" s="35"/>
      <c r="VCS59" s="35"/>
      <c r="VCT59" s="35"/>
      <c r="VCU59" s="35"/>
      <c r="VCV59" s="35"/>
      <c r="VCW59" s="35"/>
      <c r="VDA59" s="35"/>
      <c r="VDB59" s="35"/>
      <c r="VDC59" s="35"/>
      <c r="VDD59" s="35"/>
      <c r="VDE59" s="35"/>
      <c r="VDI59" s="35"/>
      <c r="VDJ59" s="35"/>
      <c r="VDK59" s="35"/>
      <c r="VDL59" s="35"/>
      <c r="VDM59" s="35"/>
      <c r="VDQ59" s="35"/>
      <c r="VDR59" s="35"/>
      <c r="VDS59" s="35"/>
      <c r="VDT59" s="35"/>
      <c r="VDU59" s="35"/>
      <c r="VDY59" s="35"/>
      <c r="VDZ59" s="35"/>
      <c r="VEA59" s="35"/>
      <c r="VEB59" s="35"/>
      <c r="VEC59" s="35"/>
      <c r="VEG59" s="35"/>
      <c r="VEH59" s="35"/>
      <c r="VEI59" s="35"/>
      <c r="VEJ59" s="35"/>
      <c r="VEK59" s="35"/>
      <c r="VEO59" s="35"/>
      <c r="VEP59" s="35"/>
      <c r="VEQ59" s="35"/>
      <c r="VER59" s="35"/>
      <c r="VES59" s="35"/>
      <c r="VEW59" s="35"/>
      <c r="VEX59" s="35"/>
      <c r="VEY59" s="35"/>
      <c r="VEZ59" s="35"/>
      <c r="VFA59" s="35"/>
      <c r="VFE59" s="35"/>
      <c r="VFF59" s="35"/>
      <c r="VFG59" s="35"/>
      <c r="VFH59" s="35"/>
      <c r="VFI59" s="35"/>
      <c r="VFM59" s="35"/>
      <c r="VFN59" s="35"/>
      <c r="VFO59" s="35"/>
      <c r="VFP59" s="35"/>
      <c r="VFQ59" s="35"/>
      <c r="VFU59" s="35"/>
      <c r="VFV59" s="35"/>
      <c r="VFW59" s="35"/>
      <c r="VFX59" s="35"/>
      <c r="VFY59" s="35"/>
      <c r="VGC59" s="35"/>
      <c r="VGD59" s="35"/>
      <c r="VGE59" s="35"/>
      <c r="VGF59" s="35"/>
      <c r="VGG59" s="35"/>
      <c r="VGK59" s="35"/>
      <c r="VGL59" s="35"/>
      <c r="VGM59" s="35"/>
      <c r="VGN59" s="35"/>
      <c r="VGO59" s="35"/>
      <c r="VGS59" s="35"/>
      <c r="VGT59" s="35"/>
      <c r="VGU59" s="35"/>
      <c r="VGV59" s="35"/>
      <c r="VGW59" s="35"/>
      <c r="VHA59" s="35"/>
      <c r="VHB59" s="35"/>
      <c r="VHC59" s="35"/>
      <c r="VHD59" s="35"/>
      <c r="VHE59" s="35"/>
      <c r="VHI59" s="35"/>
      <c r="VHJ59" s="35"/>
      <c r="VHK59" s="35"/>
      <c r="VHL59" s="35"/>
      <c r="VHM59" s="35"/>
      <c r="VHQ59" s="35"/>
      <c r="VHR59" s="35"/>
      <c r="VHS59" s="35"/>
      <c r="VHT59" s="35"/>
      <c r="VHU59" s="35"/>
      <c r="VHY59" s="35"/>
      <c r="VHZ59" s="35"/>
      <c r="VIA59" s="35"/>
      <c r="VIB59" s="35"/>
      <c r="VIC59" s="35"/>
      <c r="VIG59" s="35"/>
      <c r="VIH59" s="35"/>
      <c r="VII59" s="35"/>
      <c r="VIJ59" s="35"/>
      <c r="VIK59" s="35"/>
      <c r="VIO59" s="35"/>
      <c r="VIP59" s="35"/>
      <c r="VIQ59" s="35"/>
      <c r="VIR59" s="35"/>
      <c r="VIS59" s="35"/>
      <c r="VIW59" s="35"/>
      <c r="VIX59" s="35"/>
      <c r="VIY59" s="35"/>
      <c r="VIZ59" s="35"/>
      <c r="VJA59" s="35"/>
      <c r="VJE59" s="35"/>
      <c r="VJF59" s="35"/>
      <c r="VJG59" s="35"/>
      <c r="VJH59" s="35"/>
      <c r="VJI59" s="35"/>
      <c r="VJM59" s="35"/>
      <c r="VJN59" s="35"/>
      <c r="VJO59" s="35"/>
      <c r="VJP59" s="35"/>
      <c r="VJQ59" s="35"/>
      <c r="VJU59" s="35"/>
      <c r="VJV59" s="35"/>
      <c r="VJW59" s="35"/>
      <c r="VJX59" s="35"/>
      <c r="VJY59" s="35"/>
      <c r="VKC59" s="35"/>
      <c r="VKD59" s="35"/>
      <c r="VKE59" s="35"/>
      <c r="VKF59" s="35"/>
      <c r="VKG59" s="35"/>
      <c r="VKK59" s="35"/>
      <c r="VKL59" s="35"/>
      <c r="VKM59" s="35"/>
      <c r="VKN59" s="35"/>
      <c r="VKO59" s="35"/>
      <c r="VKS59" s="35"/>
      <c r="VKT59" s="35"/>
      <c r="VKU59" s="35"/>
      <c r="VKV59" s="35"/>
      <c r="VKW59" s="35"/>
      <c r="VLA59" s="35"/>
      <c r="VLB59" s="35"/>
      <c r="VLC59" s="35"/>
      <c r="VLD59" s="35"/>
      <c r="VLE59" s="35"/>
      <c r="VLI59" s="35"/>
      <c r="VLJ59" s="35"/>
      <c r="VLK59" s="35"/>
      <c r="VLL59" s="35"/>
      <c r="VLM59" s="35"/>
      <c r="VLQ59" s="35"/>
      <c r="VLR59" s="35"/>
      <c r="VLS59" s="35"/>
      <c r="VLT59" s="35"/>
      <c r="VLU59" s="35"/>
      <c r="VLY59" s="35"/>
      <c r="VLZ59" s="35"/>
      <c r="VMA59" s="35"/>
      <c r="VMB59" s="35"/>
      <c r="VMC59" s="35"/>
      <c r="VMG59" s="35"/>
      <c r="VMH59" s="35"/>
      <c r="VMI59" s="35"/>
      <c r="VMJ59" s="35"/>
      <c r="VMK59" s="35"/>
      <c r="VMO59" s="35"/>
      <c r="VMP59" s="35"/>
      <c r="VMQ59" s="35"/>
      <c r="VMR59" s="35"/>
      <c r="VMS59" s="35"/>
      <c r="VMW59" s="35"/>
      <c r="VMX59" s="35"/>
      <c r="VMY59" s="35"/>
      <c r="VMZ59" s="35"/>
      <c r="VNA59" s="35"/>
      <c r="VNE59" s="35"/>
      <c r="VNF59" s="35"/>
      <c r="VNG59" s="35"/>
      <c r="VNH59" s="35"/>
      <c r="VNI59" s="35"/>
      <c r="VNM59" s="35"/>
      <c r="VNN59" s="35"/>
      <c r="VNO59" s="35"/>
      <c r="VNP59" s="35"/>
      <c r="VNQ59" s="35"/>
      <c r="VNU59" s="35"/>
      <c r="VNV59" s="35"/>
      <c r="VNW59" s="35"/>
      <c r="VNX59" s="35"/>
      <c r="VNY59" s="35"/>
      <c r="VOC59" s="35"/>
      <c r="VOD59" s="35"/>
      <c r="VOE59" s="35"/>
      <c r="VOF59" s="35"/>
      <c r="VOG59" s="35"/>
      <c r="VOK59" s="35"/>
      <c r="VOL59" s="35"/>
      <c r="VOM59" s="35"/>
      <c r="VON59" s="35"/>
      <c r="VOO59" s="35"/>
      <c r="VOS59" s="35"/>
      <c r="VOT59" s="35"/>
      <c r="VOU59" s="35"/>
      <c r="VOV59" s="35"/>
      <c r="VOW59" s="35"/>
      <c r="VPA59" s="35"/>
      <c r="VPB59" s="35"/>
      <c r="VPC59" s="35"/>
      <c r="VPD59" s="35"/>
      <c r="VPE59" s="35"/>
      <c r="VPI59" s="35"/>
      <c r="VPJ59" s="35"/>
      <c r="VPK59" s="35"/>
      <c r="VPL59" s="35"/>
      <c r="VPM59" s="35"/>
      <c r="VPQ59" s="35"/>
      <c r="VPR59" s="35"/>
      <c r="VPS59" s="35"/>
      <c r="VPT59" s="35"/>
      <c r="VPU59" s="35"/>
      <c r="VPY59" s="35"/>
      <c r="VPZ59" s="35"/>
      <c r="VQA59" s="35"/>
      <c r="VQB59" s="35"/>
      <c r="VQC59" s="35"/>
      <c r="VQG59" s="35"/>
      <c r="VQH59" s="35"/>
      <c r="VQI59" s="35"/>
      <c r="VQJ59" s="35"/>
      <c r="VQK59" s="35"/>
      <c r="VQO59" s="35"/>
      <c r="VQP59" s="35"/>
      <c r="VQQ59" s="35"/>
      <c r="VQR59" s="35"/>
      <c r="VQS59" s="35"/>
      <c r="VQW59" s="35"/>
      <c r="VQX59" s="35"/>
      <c r="VQY59" s="35"/>
      <c r="VQZ59" s="35"/>
      <c r="VRA59" s="35"/>
      <c r="VRE59" s="35"/>
      <c r="VRF59" s="35"/>
      <c r="VRG59" s="35"/>
      <c r="VRH59" s="35"/>
      <c r="VRI59" s="35"/>
      <c r="VRM59" s="35"/>
      <c r="VRN59" s="35"/>
      <c r="VRO59" s="35"/>
      <c r="VRP59" s="35"/>
      <c r="VRQ59" s="35"/>
      <c r="VRU59" s="35"/>
      <c r="VRV59" s="35"/>
      <c r="VRW59" s="35"/>
      <c r="VRX59" s="35"/>
      <c r="VRY59" s="35"/>
      <c r="VSC59" s="35"/>
      <c r="VSD59" s="35"/>
      <c r="VSE59" s="35"/>
      <c r="VSF59" s="35"/>
      <c r="VSG59" s="35"/>
      <c r="VSK59" s="35"/>
      <c r="VSL59" s="35"/>
      <c r="VSM59" s="35"/>
      <c r="VSN59" s="35"/>
      <c r="VSO59" s="35"/>
      <c r="VSS59" s="35"/>
      <c r="VST59" s="35"/>
      <c r="VSU59" s="35"/>
      <c r="VSV59" s="35"/>
      <c r="VSW59" s="35"/>
      <c r="VTA59" s="35"/>
      <c r="VTB59" s="35"/>
      <c r="VTC59" s="35"/>
      <c r="VTD59" s="35"/>
      <c r="VTE59" s="35"/>
      <c r="VTI59" s="35"/>
      <c r="VTJ59" s="35"/>
      <c r="VTK59" s="35"/>
      <c r="VTL59" s="35"/>
      <c r="VTM59" s="35"/>
      <c r="VTQ59" s="35"/>
      <c r="VTR59" s="35"/>
      <c r="VTS59" s="35"/>
      <c r="VTT59" s="35"/>
      <c r="VTU59" s="35"/>
      <c r="VTY59" s="35"/>
      <c r="VTZ59" s="35"/>
      <c r="VUA59" s="35"/>
      <c r="VUB59" s="35"/>
      <c r="VUC59" s="35"/>
      <c r="VUG59" s="35"/>
      <c r="VUH59" s="35"/>
      <c r="VUI59" s="35"/>
      <c r="VUJ59" s="35"/>
      <c r="VUK59" s="35"/>
      <c r="VUO59" s="35"/>
      <c r="VUP59" s="35"/>
      <c r="VUQ59" s="35"/>
      <c r="VUR59" s="35"/>
      <c r="VUS59" s="35"/>
      <c r="VUW59" s="35"/>
      <c r="VUX59" s="35"/>
      <c r="VUY59" s="35"/>
      <c r="VUZ59" s="35"/>
      <c r="VVA59" s="35"/>
      <c r="VVE59" s="35"/>
      <c r="VVF59" s="35"/>
      <c r="VVG59" s="35"/>
      <c r="VVH59" s="35"/>
      <c r="VVI59" s="35"/>
      <c r="VVM59" s="35"/>
      <c r="VVN59" s="35"/>
      <c r="VVO59" s="35"/>
      <c r="VVP59" s="35"/>
      <c r="VVQ59" s="35"/>
      <c r="VVU59" s="35"/>
      <c r="VVV59" s="35"/>
      <c r="VVW59" s="35"/>
      <c r="VVX59" s="35"/>
      <c r="VVY59" s="35"/>
      <c r="VWC59" s="35"/>
      <c r="VWD59" s="35"/>
      <c r="VWE59" s="35"/>
      <c r="VWF59" s="35"/>
      <c r="VWG59" s="35"/>
      <c r="VWK59" s="35"/>
      <c r="VWL59" s="35"/>
      <c r="VWM59" s="35"/>
      <c r="VWN59" s="35"/>
      <c r="VWO59" s="35"/>
      <c r="VWS59" s="35"/>
      <c r="VWT59" s="35"/>
      <c r="VWU59" s="35"/>
      <c r="VWV59" s="35"/>
      <c r="VWW59" s="35"/>
      <c r="VXA59" s="35"/>
      <c r="VXB59" s="35"/>
      <c r="VXC59" s="35"/>
      <c r="VXD59" s="35"/>
      <c r="VXE59" s="35"/>
      <c r="VXI59" s="35"/>
      <c r="VXJ59" s="35"/>
      <c r="VXK59" s="35"/>
      <c r="VXL59" s="35"/>
      <c r="VXM59" s="35"/>
      <c r="VXQ59" s="35"/>
      <c r="VXR59" s="35"/>
      <c r="VXS59" s="35"/>
      <c r="VXT59" s="35"/>
      <c r="VXU59" s="35"/>
      <c r="VXY59" s="35"/>
      <c r="VXZ59" s="35"/>
      <c r="VYA59" s="35"/>
      <c r="VYB59" s="35"/>
      <c r="VYC59" s="35"/>
      <c r="VYG59" s="35"/>
      <c r="VYH59" s="35"/>
      <c r="VYI59" s="35"/>
      <c r="VYJ59" s="35"/>
      <c r="VYK59" s="35"/>
      <c r="VYO59" s="35"/>
      <c r="VYP59" s="35"/>
      <c r="VYQ59" s="35"/>
      <c r="VYR59" s="35"/>
      <c r="VYS59" s="35"/>
      <c r="VYW59" s="35"/>
      <c r="VYX59" s="35"/>
      <c r="VYY59" s="35"/>
      <c r="VYZ59" s="35"/>
      <c r="VZA59" s="35"/>
      <c r="VZE59" s="35"/>
      <c r="VZF59" s="35"/>
      <c r="VZG59" s="35"/>
      <c r="VZH59" s="35"/>
      <c r="VZI59" s="35"/>
      <c r="VZM59" s="35"/>
      <c r="VZN59" s="35"/>
      <c r="VZO59" s="35"/>
      <c r="VZP59" s="35"/>
      <c r="VZQ59" s="35"/>
      <c r="VZU59" s="35"/>
      <c r="VZV59" s="35"/>
      <c r="VZW59" s="35"/>
      <c r="VZX59" s="35"/>
      <c r="VZY59" s="35"/>
      <c r="WAC59" s="35"/>
      <c r="WAD59" s="35"/>
      <c r="WAE59" s="35"/>
      <c r="WAF59" s="35"/>
      <c r="WAG59" s="35"/>
      <c r="WAK59" s="35"/>
      <c r="WAL59" s="35"/>
      <c r="WAM59" s="35"/>
      <c r="WAN59" s="35"/>
      <c r="WAO59" s="35"/>
      <c r="WAS59" s="35"/>
      <c r="WAT59" s="35"/>
      <c r="WAU59" s="35"/>
      <c r="WAV59" s="35"/>
      <c r="WAW59" s="35"/>
      <c r="WBA59" s="35"/>
      <c r="WBB59" s="35"/>
      <c r="WBC59" s="35"/>
      <c r="WBD59" s="35"/>
      <c r="WBE59" s="35"/>
      <c r="WBI59" s="35"/>
      <c r="WBJ59" s="35"/>
      <c r="WBK59" s="35"/>
      <c r="WBL59" s="35"/>
      <c r="WBM59" s="35"/>
      <c r="WBQ59" s="35"/>
      <c r="WBR59" s="35"/>
      <c r="WBS59" s="35"/>
      <c r="WBT59" s="35"/>
      <c r="WBU59" s="35"/>
      <c r="WBY59" s="35"/>
      <c r="WBZ59" s="35"/>
      <c r="WCA59" s="35"/>
      <c r="WCB59" s="35"/>
      <c r="WCC59" s="35"/>
      <c r="WCG59" s="35"/>
      <c r="WCH59" s="35"/>
      <c r="WCI59" s="35"/>
      <c r="WCJ59" s="35"/>
      <c r="WCK59" s="35"/>
      <c r="WCO59" s="35"/>
      <c r="WCP59" s="35"/>
      <c r="WCQ59" s="35"/>
      <c r="WCR59" s="35"/>
      <c r="WCS59" s="35"/>
      <c r="WCW59" s="35"/>
      <c r="WCX59" s="35"/>
      <c r="WCY59" s="35"/>
      <c r="WCZ59" s="35"/>
      <c r="WDA59" s="35"/>
      <c r="WDE59" s="35"/>
      <c r="WDF59" s="35"/>
      <c r="WDG59" s="35"/>
      <c r="WDH59" s="35"/>
      <c r="WDI59" s="35"/>
      <c r="WDM59" s="35"/>
      <c r="WDN59" s="35"/>
      <c r="WDO59" s="35"/>
      <c r="WDP59" s="35"/>
      <c r="WDQ59" s="35"/>
      <c r="WDU59" s="35"/>
      <c r="WDV59" s="35"/>
      <c r="WDW59" s="35"/>
      <c r="WDX59" s="35"/>
      <c r="WDY59" s="35"/>
      <c r="WEC59" s="35"/>
      <c r="WED59" s="35"/>
      <c r="WEE59" s="35"/>
      <c r="WEF59" s="35"/>
      <c r="WEG59" s="35"/>
      <c r="WEK59" s="35"/>
      <c r="WEL59" s="35"/>
      <c r="WEM59" s="35"/>
      <c r="WEN59" s="35"/>
      <c r="WEO59" s="35"/>
      <c r="WES59" s="35"/>
      <c r="WET59" s="35"/>
      <c r="WEU59" s="35"/>
      <c r="WEV59" s="35"/>
      <c r="WEW59" s="35"/>
      <c r="WFA59" s="35"/>
      <c r="WFB59" s="35"/>
      <c r="WFC59" s="35"/>
      <c r="WFD59" s="35"/>
      <c r="WFE59" s="35"/>
      <c r="WFI59" s="35"/>
      <c r="WFJ59" s="35"/>
      <c r="WFK59" s="35"/>
      <c r="WFL59" s="35"/>
      <c r="WFM59" s="35"/>
      <c r="WFQ59" s="35"/>
      <c r="WFR59" s="35"/>
      <c r="WFS59" s="35"/>
      <c r="WFT59" s="35"/>
      <c r="WFU59" s="35"/>
      <c r="WFY59" s="35"/>
      <c r="WFZ59" s="35"/>
      <c r="WGA59" s="35"/>
      <c r="WGB59" s="35"/>
      <c r="WGC59" s="35"/>
      <c r="WGG59" s="35"/>
      <c r="WGH59" s="35"/>
      <c r="WGI59" s="35"/>
      <c r="WGJ59" s="35"/>
      <c r="WGK59" s="35"/>
      <c r="WGO59" s="35"/>
      <c r="WGP59" s="35"/>
      <c r="WGQ59" s="35"/>
      <c r="WGR59" s="35"/>
      <c r="WGS59" s="35"/>
      <c r="WGW59" s="35"/>
      <c r="WGX59" s="35"/>
      <c r="WGY59" s="35"/>
      <c r="WGZ59" s="35"/>
      <c r="WHA59" s="35"/>
      <c r="WHE59" s="35"/>
      <c r="WHF59" s="35"/>
      <c r="WHG59" s="35"/>
      <c r="WHH59" s="35"/>
      <c r="WHI59" s="35"/>
      <c r="WHM59" s="35"/>
      <c r="WHN59" s="35"/>
      <c r="WHO59" s="35"/>
      <c r="WHP59" s="35"/>
      <c r="WHQ59" s="35"/>
      <c r="WHU59" s="35"/>
      <c r="WHV59" s="35"/>
      <c r="WHW59" s="35"/>
      <c r="WHX59" s="35"/>
      <c r="WHY59" s="35"/>
      <c r="WIC59" s="35"/>
      <c r="WID59" s="35"/>
      <c r="WIE59" s="35"/>
      <c r="WIF59" s="35"/>
      <c r="WIG59" s="35"/>
      <c r="WIK59" s="35"/>
      <c r="WIL59" s="35"/>
      <c r="WIM59" s="35"/>
      <c r="WIN59" s="35"/>
      <c r="WIO59" s="35"/>
      <c r="WIS59" s="35"/>
      <c r="WIT59" s="35"/>
      <c r="WIU59" s="35"/>
      <c r="WIV59" s="35"/>
      <c r="WIW59" s="35"/>
      <c r="WJA59" s="35"/>
      <c r="WJB59" s="35"/>
      <c r="WJC59" s="35"/>
      <c r="WJD59" s="35"/>
      <c r="WJE59" s="35"/>
      <c r="WJI59" s="35"/>
      <c r="WJJ59" s="35"/>
      <c r="WJK59" s="35"/>
      <c r="WJL59" s="35"/>
      <c r="WJM59" s="35"/>
      <c r="WJQ59" s="35"/>
      <c r="WJR59" s="35"/>
      <c r="WJS59" s="35"/>
      <c r="WJT59" s="35"/>
      <c r="WJU59" s="35"/>
      <c r="WJY59" s="35"/>
      <c r="WJZ59" s="35"/>
      <c r="WKA59" s="35"/>
      <c r="WKB59" s="35"/>
      <c r="WKC59" s="35"/>
      <c r="WKG59" s="35"/>
      <c r="WKH59" s="35"/>
      <c r="WKI59" s="35"/>
      <c r="WKJ59" s="35"/>
      <c r="WKK59" s="35"/>
      <c r="WKO59" s="35"/>
      <c r="WKP59" s="35"/>
      <c r="WKQ59" s="35"/>
      <c r="WKR59" s="35"/>
      <c r="WKS59" s="35"/>
      <c r="WKW59" s="35"/>
      <c r="WKX59" s="35"/>
      <c r="WKY59" s="35"/>
      <c r="WKZ59" s="35"/>
      <c r="WLA59" s="35"/>
      <c r="WLE59" s="35"/>
      <c r="WLF59" s="35"/>
      <c r="WLG59" s="35"/>
      <c r="WLH59" s="35"/>
      <c r="WLI59" s="35"/>
      <c r="WLM59" s="35"/>
      <c r="WLN59" s="35"/>
      <c r="WLO59" s="35"/>
      <c r="WLP59" s="35"/>
      <c r="WLQ59" s="35"/>
      <c r="WLU59" s="35"/>
      <c r="WLV59" s="35"/>
      <c r="WLW59" s="35"/>
      <c r="WLX59" s="35"/>
      <c r="WLY59" s="35"/>
      <c r="WMC59" s="35"/>
      <c r="WMD59" s="35"/>
      <c r="WME59" s="35"/>
      <c r="WMF59" s="35"/>
      <c r="WMG59" s="35"/>
      <c r="WMK59" s="35"/>
      <c r="WML59" s="35"/>
      <c r="WMM59" s="35"/>
      <c r="WMN59" s="35"/>
      <c r="WMO59" s="35"/>
      <c r="WMS59" s="35"/>
      <c r="WMT59" s="35"/>
      <c r="WMU59" s="35"/>
      <c r="WMV59" s="35"/>
      <c r="WMW59" s="35"/>
      <c r="WNA59" s="35"/>
      <c r="WNB59" s="35"/>
      <c r="WNC59" s="35"/>
      <c r="WND59" s="35"/>
      <c r="WNE59" s="35"/>
      <c r="WNI59" s="35"/>
      <c r="WNJ59" s="35"/>
      <c r="WNK59" s="35"/>
      <c r="WNL59" s="35"/>
      <c r="WNM59" s="35"/>
      <c r="WNQ59" s="35"/>
      <c r="WNR59" s="35"/>
      <c r="WNS59" s="35"/>
      <c r="WNT59" s="35"/>
      <c r="WNU59" s="35"/>
      <c r="WNY59" s="35"/>
      <c r="WNZ59" s="35"/>
      <c r="WOA59" s="35"/>
      <c r="WOB59" s="35"/>
      <c r="WOC59" s="35"/>
      <c r="WOG59" s="35"/>
      <c r="WOH59" s="35"/>
      <c r="WOI59" s="35"/>
      <c r="WOJ59" s="35"/>
      <c r="WOK59" s="35"/>
      <c r="WOO59" s="35"/>
      <c r="WOP59" s="35"/>
      <c r="WOQ59" s="35"/>
      <c r="WOR59" s="35"/>
      <c r="WOS59" s="35"/>
      <c r="WOW59" s="35"/>
      <c r="WOX59" s="35"/>
      <c r="WOY59" s="35"/>
      <c r="WOZ59" s="35"/>
      <c r="WPA59" s="35"/>
      <c r="WPE59" s="35"/>
      <c r="WPF59" s="35"/>
      <c r="WPG59" s="35"/>
      <c r="WPH59" s="35"/>
      <c r="WPI59" s="35"/>
      <c r="WPM59" s="35"/>
      <c r="WPN59" s="35"/>
      <c r="WPO59" s="35"/>
      <c r="WPP59" s="35"/>
      <c r="WPQ59" s="35"/>
      <c r="WPU59" s="35"/>
      <c r="WPV59" s="35"/>
      <c r="WPW59" s="35"/>
      <c r="WPX59" s="35"/>
      <c r="WPY59" s="35"/>
      <c r="WQC59" s="35"/>
      <c r="WQD59" s="35"/>
      <c r="WQE59" s="35"/>
      <c r="WQF59" s="35"/>
      <c r="WQG59" s="35"/>
      <c r="WQK59" s="35"/>
      <c r="WQL59" s="35"/>
      <c r="WQM59" s="35"/>
      <c r="WQN59" s="35"/>
      <c r="WQO59" s="35"/>
      <c r="WQS59" s="35"/>
      <c r="WQT59" s="35"/>
      <c r="WQU59" s="35"/>
      <c r="WQV59" s="35"/>
      <c r="WQW59" s="35"/>
      <c r="WRA59" s="35"/>
      <c r="WRB59" s="35"/>
      <c r="WRC59" s="35"/>
      <c r="WRD59" s="35"/>
      <c r="WRE59" s="35"/>
      <c r="WRI59" s="35"/>
      <c r="WRJ59" s="35"/>
      <c r="WRK59" s="35"/>
      <c r="WRL59" s="35"/>
      <c r="WRM59" s="35"/>
      <c r="WRQ59" s="35"/>
      <c r="WRR59" s="35"/>
      <c r="WRS59" s="35"/>
      <c r="WRT59" s="35"/>
      <c r="WRU59" s="35"/>
      <c r="WRY59" s="35"/>
      <c r="WRZ59" s="35"/>
      <c r="WSA59" s="35"/>
      <c r="WSB59" s="35"/>
      <c r="WSC59" s="35"/>
      <c r="WSG59" s="35"/>
      <c r="WSH59" s="35"/>
      <c r="WSI59" s="35"/>
      <c r="WSJ59" s="35"/>
      <c r="WSK59" s="35"/>
      <c r="WSO59" s="35"/>
      <c r="WSP59" s="35"/>
      <c r="WSQ59" s="35"/>
      <c r="WSR59" s="35"/>
      <c r="WSS59" s="35"/>
      <c r="WSW59" s="35"/>
      <c r="WSX59" s="35"/>
      <c r="WSY59" s="35"/>
      <c r="WSZ59" s="35"/>
      <c r="WTA59" s="35"/>
      <c r="WTE59" s="35"/>
      <c r="WTF59" s="35"/>
      <c r="WTG59" s="35"/>
      <c r="WTH59" s="35"/>
      <c r="WTI59" s="35"/>
      <c r="WTM59" s="35"/>
      <c r="WTN59" s="35"/>
      <c r="WTO59" s="35"/>
      <c r="WTP59" s="35"/>
      <c r="WTQ59" s="35"/>
      <c r="WTU59" s="35"/>
      <c r="WTV59" s="35"/>
      <c r="WTW59" s="35"/>
      <c r="WTX59" s="35"/>
      <c r="WTY59" s="35"/>
      <c r="WUC59" s="35"/>
      <c r="WUD59" s="35"/>
      <c r="WUE59" s="35"/>
      <c r="WUF59" s="35"/>
      <c r="WUG59" s="35"/>
      <c r="WUK59" s="35"/>
      <c r="WUL59" s="35"/>
      <c r="WUM59" s="35"/>
      <c r="WUN59" s="35"/>
      <c r="WUO59" s="35"/>
      <c r="WUS59" s="35"/>
      <c r="WUT59" s="35"/>
      <c r="WUU59" s="35"/>
      <c r="WUV59" s="35"/>
      <c r="WUW59" s="35"/>
      <c r="WVA59" s="35"/>
      <c r="WVB59" s="35"/>
      <c r="WVC59" s="35"/>
      <c r="WVD59" s="35"/>
      <c r="WVE59" s="35"/>
      <c r="WVI59" s="35"/>
      <c r="WVJ59" s="35"/>
      <c r="WVK59" s="35"/>
      <c r="WVL59" s="35"/>
      <c r="WVM59" s="35"/>
      <c r="WVQ59" s="35"/>
      <c r="WVR59" s="35"/>
      <c r="WVS59" s="35"/>
      <c r="WVT59" s="35"/>
      <c r="WVU59" s="35"/>
      <c r="WVY59" s="35"/>
      <c r="WVZ59" s="35"/>
      <c r="WWA59" s="35"/>
      <c r="WWB59" s="35"/>
      <c r="WWC59" s="35"/>
      <c r="WWG59" s="35"/>
      <c r="WWH59" s="35"/>
      <c r="WWI59" s="35"/>
      <c r="WWJ59" s="35"/>
      <c r="WWK59" s="35"/>
      <c r="WWO59" s="35"/>
      <c r="WWP59" s="35"/>
      <c r="WWQ59" s="35"/>
      <c r="WWR59" s="35"/>
      <c r="WWS59" s="35"/>
      <c r="WWW59" s="35"/>
      <c r="WWX59" s="35"/>
      <c r="WWY59" s="35"/>
      <c r="WWZ59" s="35"/>
      <c r="WXA59" s="35"/>
      <c r="WXE59" s="35"/>
      <c r="WXF59" s="35"/>
      <c r="WXG59" s="35"/>
      <c r="WXH59" s="35"/>
      <c r="WXI59" s="35"/>
      <c r="WXM59" s="35"/>
      <c r="WXN59" s="35"/>
      <c r="WXO59" s="35"/>
      <c r="WXP59" s="35"/>
      <c r="WXQ59" s="35"/>
      <c r="WXU59" s="35"/>
      <c r="WXV59" s="35"/>
      <c r="WXW59" s="35"/>
      <c r="WXX59" s="35"/>
      <c r="WXY59" s="35"/>
      <c r="WYC59" s="35"/>
      <c r="WYD59" s="35"/>
      <c r="WYE59" s="35"/>
      <c r="WYF59" s="35"/>
      <c r="WYG59" s="35"/>
      <c r="WYK59" s="35"/>
      <c r="WYL59" s="35"/>
      <c r="WYM59" s="35"/>
      <c r="WYN59" s="35"/>
      <c r="WYO59" s="35"/>
      <c r="WYS59" s="35"/>
      <c r="WYT59" s="35"/>
      <c r="WYU59" s="35"/>
      <c r="WYV59" s="35"/>
      <c r="WYW59" s="35"/>
      <c r="WZA59" s="35"/>
      <c r="WZB59" s="35"/>
      <c r="WZC59" s="35"/>
      <c r="WZD59" s="35"/>
      <c r="WZE59" s="35"/>
      <c r="WZI59" s="35"/>
      <c r="WZJ59" s="35"/>
      <c r="WZK59" s="35"/>
      <c r="WZL59" s="35"/>
      <c r="WZM59" s="35"/>
      <c r="WZQ59" s="35"/>
      <c r="WZR59" s="35"/>
      <c r="WZS59" s="35"/>
      <c r="WZT59" s="35"/>
      <c r="WZU59" s="35"/>
      <c r="WZY59" s="35"/>
      <c r="WZZ59" s="35"/>
      <c r="XAA59" s="35"/>
      <c r="XAB59" s="35"/>
      <c r="XAC59" s="35"/>
      <c r="XAG59" s="35"/>
      <c r="XAH59" s="35"/>
      <c r="XAI59" s="35"/>
      <c r="XAJ59" s="35"/>
      <c r="XAK59" s="35"/>
      <c r="XAO59" s="35"/>
      <c r="XAP59" s="35"/>
      <c r="XAQ59" s="35"/>
      <c r="XAR59" s="35"/>
      <c r="XAS59" s="35"/>
      <c r="XAW59" s="35"/>
      <c r="XAX59" s="35"/>
      <c r="XAY59" s="35"/>
      <c r="XAZ59" s="35"/>
      <c r="XBA59" s="35"/>
      <c r="XBE59" s="35"/>
      <c r="XBF59" s="35"/>
      <c r="XBG59" s="35"/>
      <c r="XBH59" s="35"/>
      <c r="XBI59" s="35"/>
      <c r="XBM59" s="35"/>
      <c r="XBN59" s="35"/>
      <c r="XBO59" s="35"/>
      <c r="XBP59" s="35"/>
      <c r="XBQ59" s="35"/>
      <c r="XBU59" s="35"/>
      <c r="XBV59" s="35"/>
      <c r="XBW59" s="35"/>
      <c r="XBX59" s="35"/>
      <c r="XBY59" s="35"/>
      <c r="XCC59" s="35"/>
      <c r="XCD59" s="35"/>
      <c r="XCE59" s="35"/>
      <c r="XCF59" s="35"/>
      <c r="XCG59" s="35"/>
      <c r="XCK59" s="35"/>
      <c r="XCL59" s="35"/>
      <c r="XCM59" s="35"/>
      <c r="XCN59" s="35"/>
      <c r="XCO59" s="35"/>
      <c r="XCS59" s="35"/>
      <c r="XCT59" s="35"/>
      <c r="XCU59" s="35"/>
      <c r="XCV59" s="35"/>
      <c r="XCW59" s="35"/>
      <c r="XDA59" s="35"/>
      <c r="XDB59" s="35"/>
      <c r="XDC59" s="35"/>
      <c r="XDD59" s="35"/>
      <c r="XDE59" s="35"/>
      <c r="XDI59" s="35"/>
      <c r="XDJ59" s="35"/>
      <c r="XDK59" s="35"/>
      <c r="XDL59" s="35"/>
      <c r="XDM59" s="35"/>
      <c r="XDQ59" s="35"/>
      <c r="XDR59" s="35"/>
      <c r="XDS59" s="35"/>
      <c r="XDT59" s="35"/>
      <c r="XDU59" s="35"/>
      <c r="XDY59" s="35"/>
      <c r="XDZ59" s="35"/>
      <c r="XEA59" s="35"/>
      <c r="XEB59" s="35"/>
      <c r="XEC59" s="35"/>
      <c r="XEG59" s="35"/>
      <c r="XEH59" s="35"/>
      <c r="XEI59" s="35"/>
      <c r="XEJ59" s="35"/>
      <c r="XEK59" s="35"/>
      <c r="XEO59" s="35"/>
      <c r="XEP59" s="35"/>
      <c r="XEQ59" s="35"/>
      <c r="XER59" s="35"/>
      <c r="XES59" s="35"/>
      <c r="XEW59" s="35"/>
      <c r="XEX59" s="35"/>
      <c r="XEY59" s="35"/>
      <c r="XEZ59" s="35"/>
      <c r="XFA59" s="35"/>
    </row>
    <row r="60" spans="1:1021 1025:2045 2049:3069 3073:4093 4097:5117 5121:6141 6145:7165 7169:8189 8193:9213 9217:10237 10241:11261 11265:12285 12289:13309 13313:14333 14337:15357 15361:16381" x14ac:dyDescent="0.25">
      <c r="A60" s="35" t="s">
        <v>229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Q60" s="35"/>
      <c r="R60" s="35"/>
      <c r="S60" s="35"/>
      <c r="T60" s="35"/>
      <c r="U60" s="35"/>
      <c r="Y60" s="35"/>
      <c r="Z60" s="35"/>
      <c r="AA60" s="35"/>
      <c r="AB60" s="35"/>
      <c r="AC60" s="35"/>
      <c r="AG60" s="35"/>
      <c r="AH60" s="35"/>
      <c r="AI60" s="35"/>
      <c r="AJ60" s="35"/>
      <c r="AK60" s="35"/>
      <c r="AO60" s="35"/>
      <c r="AP60" s="35"/>
      <c r="AQ60" s="35"/>
      <c r="AR60" s="35"/>
      <c r="AS60" s="35"/>
      <c r="AW60" s="35"/>
      <c r="AX60" s="35"/>
      <c r="AY60" s="35"/>
      <c r="AZ60" s="35"/>
      <c r="BA60" s="35"/>
      <c r="BE60" s="35"/>
      <c r="BF60" s="35"/>
      <c r="BG60" s="35"/>
      <c r="BH60" s="35"/>
      <c r="BI60" s="35"/>
      <c r="BM60" s="35"/>
      <c r="BN60" s="35"/>
      <c r="BO60" s="35"/>
      <c r="BP60" s="35"/>
      <c r="BQ60" s="35"/>
      <c r="BU60" s="35"/>
      <c r="BV60" s="35"/>
      <c r="BW60" s="35"/>
      <c r="BX60" s="35"/>
      <c r="BY60" s="35"/>
      <c r="CC60" s="35"/>
      <c r="CD60" s="35"/>
      <c r="CE60" s="35"/>
      <c r="CF60" s="35"/>
      <c r="CG60" s="35"/>
      <c r="CK60" s="35"/>
      <c r="CL60" s="35"/>
      <c r="CM60" s="35"/>
      <c r="CN60" s="35"/>
      <c r="CO60" s="35"/>
      <c r="CS60" s="35"/>
      <c r="CT60" s="35"/>
      <c r="CU60" s="35"/>
      <c r="CV60" s="35"/>
      <c r="CW60" s="35"/>
      <c r="DA60" s="35"/>
      <c r="DB60" s="35"/>
      <c r="DC60" s="35"/>
      <c r="DD60" s="35"/>
      <c r="DE60" s="35"/>
      <c r="DI60" s="35"/>
      <c r="DJ60" s="35"/>
      <c r="DK60" s="35"/>
      <c r="DL60" s="35"/>
      <c r="DM60" s="35"/>
      <c r="DQ60" s="35"/>
      <c r="DR60" s="35"/>
      <c r="DS60" s="35"/>
      <c r="DT60" s="35"/>
      <c r="DU60" s="35"/>
      <c r="DY60" s="35"/>
      <c r="DZ60" s="35"/>
      <c r="EA60" s="35"/>
      <c r="EB60" s="35"/>
      <c r="EC60" s="35"/>
      <c r="EG60" s="35"/>
      <c r="EH60" s="35"/>
      <c r="EI60" s="35"/>
      <c r="EJ60" s="35"/>
      <c r="EK60" s="35"/>
      <c r="EO60" s="35"/>
      <c r="EP60" s="35"/>
      <c r="EQ60" s="35"/>
      <c r="ER60" s="35"/>
      <c r="ES60" s="35"/>
      <c r="EW60" s="35"/>
      <c r="EX60" s="35"/>
      <c r="EY60" s="35"/>
      <c r="EZ60" s="35"/>
      <c r="FA60" s="35"/>
      <c r="FE60" s="35"/>
      <c r="FF60" s="35"/>
      <c r="FG60" s="35"/>
      <c r="FH60" s="35"/>
      <c r="FI60" s="35"/>
      <c r="FM60" s="35"/>
      <c r="FN60" s="35"/>
      <c r="FO60" s="35"/>
      <c r="FP60" s="35"/>
      <c r="FQ60" s="35"/>
      <c r="FU60" s="35"/>
      <c r="FV60" s="35"/>
      <c r="FW60" s="35"/>
      <c r="FX60" s="35"/>
      <c r="FY60" s="35"/>
      <c r="GC60" s="35"/>
      <c r="GD60" s="35"/>
      <c r="GE60" s="35"/>
      <c r="GF60" s="35"/>
      <c r="GG60" s="35"/>
      <c r="GK60" s="35"/>
      <c r="GL60" s="35"/>
      <c r="GM60" s="35"/>
      <c r="GN60" s="35"/>
      <c r="GO60" s="35"/>
      <c r="GS60" s="35"/>
      <c r="GT60" s="35"/>
      <c r="GU60" s="35"/>
      <c r="GV60" s="35"/>
      <c r="GW60" s="35"/>
      <c r="HA60" s="35"/>
      <c r="HB60" s="35"/>
      <c r="HC60" s="35"/>
      <c r="HD60" s="35"/>
      <c r="HE60" s="35"/>
      <c r="HI60" s="35"/>
      <c r="HJ60" s="35"/>
      <c r="HK60" s="35"/>
      <c r="HL60" s="35"/>
      <c r="HM60" s="35"/>
      <c r="HQ60" s="35"/>
      <c r="HR60" s="35"/>
      <c r="HS60" s="35"/>
      <c r="HT60" s="35"/>
      <c r="HU60" s="35"/>
      <c r="HY60" s="35"/>
      <c r="HZ60" s="35"/>
      <c r="IA60" s="35"/>
      <c r="IB60" s="35"/>
      <c r="IC60" s="35"/>
      <c r="IG60" s="35"/>
      <c r="IH60" s="35"/>
      <c r="II60" s="35"/>
      <c r="IJ60" s="35"/>
      <c r="IK60" s="35"/>
      <c r="IO60" s="35"/>
      <c r="IP60" s="35"/>
      <c r="IQ60" s="35"/>
      <c r="IR60" s="35"/>
      <c r="IS60" s="35"/>
      <c r="IW60" s="35"/>
      <c r="IX60" s="35"/>
      <c r="IY60" s="35"/>
      <c r="IZ60" s="35"/>
      <c r="JA60" s="35"/>
      <c r="JE60" s="35"/>
      <c r="JF60" s="35"/>
      <c r="JG60" s="35"/>
      <c r="JH60" s="35"/>
      <c r="JI60" s="35"/>
      <c r="JM60" s="35"/>
      <c r="JN60" s="35"/>
      <c r="JO60" s="35"/>
      <c r="JP60" s="35"/>
      <c r="JQ60" s="35"/>
      <c r="JU60" s="35"/>
      <c r="JV60" s="35"/>
      <c r="JW60" s="35"/>
      <c r="JX60" s="35"/>
      <c r="JY60" s="35"/>
      <c r="KC60" s="35"/>
      <c r="KD60" s="35"/>
      <c r="KE60" s="35"/>
      <c r="KF60" s="35"/>
      <c r="KG60" s="35"/>
      <c r="KK60" s="35"/>
      <c r="KL60" s="35"/>
      <c r="KM60" s="35"/>
      <c r="KN60" s="35"/>
      <c r="KO60" s="35"/>
      <c r="KS60" s="35"/>
      <c r="KT60" s="35"/>
      <c r="KU60" s="35"/>
      <c r="KV60" s="35"/>
      <c r="KW60" s="35"/>
      <c r="LA60" s="35"/>
      <c r="LB60" s="35"/>
      <c r="LC60" s="35"/>
      <c r="LD60" s="35"/>
      <c r="LE60" s="35"/>
      <c r="LI60" s="35"/>
      <c r="LJ60" s="35"/>
      <c r="LK60" s="35"/>
      <c r="LL60" s="35"/>
      <c r="LM60" s="35"/>
      <c r="LQ60" s="35"/>
      <c r="LR60" s="35"/>
      <c r="LS60" s="35"/>
      <c r="LT60" s="35"/>
      <c r="LU60" s="35"/>
      <c r="LY60" s="35"/>
      <c r="LZ60" s="35"/>
      <c r="MA60" s="35"/>
      <c r="MB60" s="35"/>
      <c r="MC60" s="35"/>
      <c r="MG60" s="35"/>
      <c r="MH60" s="35"/>
      <c r="MI60" s="35"/>
      <c r="MJ60" s="35"/>
      <c r="MK60" s="35"/>
      <c r="MO60" s="35"/>
      <c r="MP60" s="35"/>
      <c r="MQ60" s="35"/>
      <c r="MR60" s="35"/>
      <c r="MS60" s="35"/>
      <c r="MW60" s="35"/>
      <c r="MX60" s="35"/>
      <c r="MY60" s="35"/>
      <c r="MZ60" s="35"/>
      <c r="NA60" s="35"/>
      <c r="NE60" s="35"/>
      <c r="NF60" s="35"/>
      <c r="NG60" s="35"/>
      <c r="NH60" s="35"/>
      <c r="NI60" s="35"/>
      <c r="NM60" s="35"/>
      <c r="NN60" s="35"/>
      <c r="NO60" s="35"/>
      <c r="NP60" s="35"/>
      <c r="NQ60" s="35"/>
      <c r="NU60" s="35"/>
      <c r="NV60" s="35"/>
      <c r="NW60" s="35"/>
      <c r="NX60" s="35"/>
      <c r="NY60" s="35"/>
      <c r="OC60" s="35"/>
      <c r="OD60" s="35"/>
      <c r="OE60" s="35"/>
      <c r="OF60" s="35"/>
      <c r="OG60" s="35"/>
      <c r="OK60" s="35"/>
      <c r="OL60" s="35"/>
      <c r="OM60" s="35"/>
      <c r="ON60" s="35"/>
      <c r="OO60" s="35"/>
      <c r="OS60" s="35"/>
      <c r="OT60" s="35"/>
      <c r="OU60" s="35"/>
      <c r="OV60" s="35"/>
      <c r="OW60" s="35"/>
      <c r="PA60" s="35"/>
      <c r="PB60" s="35"/>
      <c r="PC60" s="35"/>
      <c r="PD60" s="35"/>
      <c r="PE60" s="35"/>
      <c r="PI60" s="35"/>
      <c r="PJ60" s="35"/>
      <c r="PK60" s="35"/>
      <c r="PL60" s="35"/>
      <c r="PM60" s="35"/>
      <c r="PQ60" s="35"/>
      <c r="PR60" s="35"/>
      <c r="PS60" s="35"/>
      <c r="PT60" s="35"/>
      <c r="PU60" s="35"/>
      <c r="PY60" s="35"/>
      <c r="PZ60" s="35"/>
      <c r="QA60" s="35"/>
      <c r="QB60" s="35"/>
      <c r="QC60" s="35"/>
      <c r="QG60" s="35"/>
      <c r="QH60" s="35"/>
      <c r="QI60" s="35"/>
      <c r="QJ60" s="35"/>
      <c r="QK60" s="35"/>
      <c r="QO60" s="35"/>
      <c r="QP60" s="35"/>
      <c r="QQ60" s="35"/>
      <c r="QR60" s="35"/>
      <c r="QS60" s="35"/>
      <c r="QW60" s="35"/>
      <c r="QX60" s="35"/>
      <c r="QY60" s="35"/>
      <c r="QZ60" s="35"/>
      <c r="RA60" s="35"/>
      <c r="RE60" s="35"/>
      <c r="RF60" s="35"/>
      <c r="RG60" s="35"/>
      <c r="RH60" s="35"/>
      <c r="RI60" s="35"/>
      <c r="RM60" s="35"/>
      <c r="RN60" s="35"/>
      <c r="RO60" s="35"/>
      <c r="RP60" s="35"/>
      <c r="RQ60" s="35"/>
      <c r="RU60" s="35"/>
      <c r="RV60" s="35"/>
      <c r="RW60" s="35"/>
      <c r="RX60" s="35"/>
      <c r="RY60" s="35"/>
      <c r="SC60" s="35"/>
      <c r="SD60" s="35"/>
      <c r="SE60" s="35"/>
      <c r="SF60" s="35"/>
      <c r="SG60" s="35"/>
      <c r="SK60" s="35"/>
      <c r="SL60" s="35"/>
      <c r="SM60" s="35"/>
      <c r="SN60" s="35"/>
      <c r="SO60" s="35"/>
      <c r="SS60" s="35"/>
      <c r="ST60" s="35"/>
      <c r="SU60" s="35"/>
      <c r="SV60" s="35"/>
      <c r="SW60" s="35"/>
      <c r="TA60" s="35"/>
      <c r="TB60" s="35"/>
      <c r="TC60" s="35"/>
      <c r="TD60" s="35"/>
      <c r="TE60" s="35"/>
      <c r="TI60" s="35"/>
      <c r="TJ60" s="35"/>
      <c r="TK60" s="35"/>
      <c r="TL60" s="35"/>
      <c r="TM60" s="35"/>
      <c r="TQ60" s="35"/>
      <c r="TR60" s="35"/>
      <c r="TS60" s="35"/>
      <c r="TT60" s="35"/>
      <c r="TU60" s="35"/>
      <c r="TY60" s="35"/>
      <c r="TZ60" s="35"/>
      <c r="UA60" s="35"/>
      <c r="UB60" s="35"/>
      <c r="UC60" s="35"/>
      <c r="UG60" s="35"/>
      <c r="UH60" s="35"/>
      <c r="UI60" s="35"/>
      <c r="UJ60" s="35"/>
      <c r="UK60" s="35"/>
      <c r="UO60" s="35"/>
      <c r="UP60" s="35"/>
      <c r="UQ60" s="35"/>
      <c r="UR60" s="35"/>
      <c r="US60" s="35"/>
      <c r="UW60" s="35"/>
      <c r="UX60" s="35"/>
      <c r="UY60" s="35"/>
      <c r="UZ60" s="35"/>
      <c r="VA60" s="35"/>
      <c r="VE60" s="35"/>
      <c r="VF60" s="35"/>
      <c r="VG60" s="35"/>
      <c r="VH60" s="35"/>
      <c r="VI60" s="35"/>
      <c r="VM60" s="35"/>
      <c r="VN60" s="35"/>
      <c r="VO60" s="35"/>
      <c r="VP60" s="35"/>
      <c r="VQ60" s="35"/>
      <c r="VU60" s="35"/>
      <c r="VV60" s="35"/>
      <c r="VW60" s="35"/>
      <c r="VX60" s="35"/>
      <c r="VY60" s="35"/>
      <c r="WC60" s="35"/>
      <c r="WD60" s="35"/>
      <c r="WE60" s="35"/>
      <c r="WF60" s="35"/>
      <c r="WG60" s="35"/>
      <c r="WK60" s="35"/>
      <c r="WL60" s="35"/>
      <c r="WM60" s="35"/>
      <c r="WN60" s="35"/>
      <c r="WO60" s="35"/>
      <c r="WS60" s="35"/>
      <c r="WT60" s="35"/>
      <c r="WU60" s="35"/>
      <c r="WV60" s="35"/>
      <c r="WW60" s="35"/>
      <c r="XA60" s="35"/>
      <c r="XB60" s="35"/>
      <c r="XC60" s="35"/>
      <c r="XD60" s="35"/>
      <c r="XE60" s="35"/>
      <c r="XI60" s="35"/>
      <c r="XJ60" s="35"/>
      <c r="XK60" s="35"/>
      <c r="XL60" s="35"/>
      <c r="XM60" s="35"/>
      <c r="XQ60" s="35"/>
      <c r="XR60" s="35"/>
      <c r="XS60" s="35"/>
      <c r="XT60" s="35"/>
      <c r="XU60" s="35"/>
      <c r="XY60" s="35"/>
      <c r="XZ60" s="35"/>
      <c r="YA60" s="35"/>
      <c r="YB60" s="35"/>
      <c r="YC60" s="35"/>
      <c r="YG60" s="35"/>
      <c r="YH60" s="35"/>
      <c r="YI60" s="35"/>
      <c r="YJ60" s="35"/>
      <c r="YK60" s="35"/>
      <c r="YO60" s="35"/>
      <c r="YP60" s="35"/>
      <c r="YQ60" s="35"/>
      <c r="YR60" s="35"/>
      <c r="YS60" s="35"/>
      <c r="YW60" s="35"/>
      <c r="YX60" s="35"/>
      <c r="YY60" s="35"/>
      <c r="YZ60" s="35"/>
      <c r="ZA60" s="35"/>
      <c r="ZE60" s="35"/>
      <c r="ZF60" s="35"/>
      <c r="ZG60" s="35"/>
      <c r="ZH60" s="35"/>
      <c r="ZI60" s="35"/>
      <c r="ZM60" s="35"/>
      <c r="ZN60" s="35"/>
      <c r="ZO60" s="35"/>
      <c r="ZP60" s="35"/>
      <c r="ZQ60" s="35"/>
      <c r="ZU60" s="35"/>
      <c r="ZV60" s="35"/>
      <c r="ZW60" s="35"/>
      <c r="ZX60" s="35"/>
      <c r="ZY60" s="35"/>
      <c r="AAC60" s="35"/>
      <c r="AAD60" s="35"/>
      <c r="AAE60" s="35"/>
      <c r="AAF60" s="35"/>
      <c r="AAG60" s="35"/>
      <c r="AAK60" s="35"/>
      <c r="AAL60" s="35"/>
      <c r="AAM60" s="35"/>
      <c r="AAN60" s="35"/>
      <c r="AAO60" s="35"/>
      <c r="AAS60" s="35"/>
      <c r="AAT60" s="35"/>
      <c r="AAU60" s="35"/>
      <c r="AAV60" s="35"/>
      <c r="AAW60" s="35"/>
      <c r="ABA60" s="35"/>
      <c r="ABB60" s="35"/>
      <c r="ABC60" s="35"/>
      <c r="ABD60" s="35"/>
      <c r="ABE60" s="35"/>
      <c r="ABI60" s="35"/>
      <c r="ABJ60" s="35"/>
      <c r="ABK60" s="35"/>
      <c r="ABL60" s="35"/>
      <c r="ABM60" s="35"/>
      <c r="ABQ60" s="35"/>
      <c r="ABR60" s="35"/>
      <c r="ABS60" s="35"/>
      <c r="ABT60" s="35"/>
      <c r="ABU60" s="35"/>
      <c r="ABY60" s="35"/>
      <c r="ABZ60" s="35"/>
      <c r="ACA60" s="35"/>
      <c r="ACB60" s="35"/>
      <c r="ACC60" s="35"/>
      <c r="ACG60" s="35"/>
      <c r="ACH60" s="35"/>
      <c r="ACI60" s="35"/>
      <c r="ACJ60" s="35"/>
      <c r="ACK60" s="35"/>
      <c r="ACO60" s="35"/>
      <c r="ACP60" s="35"/>
      <c r="ACQ60" s="35"/>
      <c r="ACR60" s="35"/>
      <c r="ACS60" s="35"/>
      <c r="ACW60" s="35"/>
      <c r="ACX60" s="35"/>
      <c r="ACY60" s="35"/>
      <c r="ACZ60" s="35"/>
      <c r="ADA60" s="35"/>
      <c r="ADE60" s="35"/>
      <c r="ADF60" s="35"/>
      <c r="ADG60" s="35"/>
      <c r="ADH60" s="35"/>
      <c r="ADI60" s="35"/>
      <c r="ADM60" s="35"/>
      <c r="ADN60" s="35"/>
      <c r="ADO60" s="35"/>
      <c r="ADP60" s="35"/>
      <c r="ADQ60" s="35"/>
      <c r="ADU60" s="35"/>
      <c r="ADV60" s="35"/>
      <c r="ADW60" s="35"/>
      <c r="ADX60" s="35"/>
      <c r="ADY60" s="35"/>
      <c r="AEC60" s="35"/>
      <c r="AED60" s="35"/>
      <c r="AEE60" s="35"/>
      <c r="AEF60" s="35"/>
      <c r="AEG60" s="35"/>
      <c r="AEK60" s="35"/>
      <c r="AEL60" s="35"/>
      <c r="AEM60" s="35"/>
      <c r="AEN60" s="35"/>
      <c r="AEO60" s="35"/>
      <c r="AES60" s="35"/>
      <c r="AET60" s="35"/>
      <c r="AEU60" s="35"/>
      <c r="AEV60" s="35"/>
      <c r="AEW60" s="35"/>
      <c r="AFA60" s="35"/>
      <c r="AFB60" s="35"/>
      <c r="AFC60" s="35"/>
      <c r="AFD60" s="35"/>
      <c r="AFE60" s="35"/>
      <c r="AFI60" s="35"/>
      <c r="AFJ60" s="35"/>
      <c r="AFK60" s="35"/>
      <c r="AFL60" s="35"/>
      <c r="AFM60" s="35"/>
      <c r="AFQ60" s="35"/>
      <c r="AFR60" s="35"/>
      <c r="AFS60" s="35"/>
      <c r="AFT60" s="35"/>
      <c r="AFU60" s="35"/>
      <c r="AFY60" s="35"/>
      <c r="AFZ60" s="35"/>
      <c r="AGA60" s="35"/>
      <c r="AGB60" s="35"/>
      <c r="AGC60" s="35"/>
      <c r="AGG60" s="35"/>
      <c r="AGH60" s="35"/>
      <c r="AGI60" s="35"/>
      <c r="AGJ60" s="35"/>
      <c r="AGK60" s="35"/>
      <c r="AGO60" s="35"/>
      <c r="AGP60" s="35"/>
      <c r="AGQ60" s="35"/>
      <c r="AGR60" s="35"/>
      <c r="AGS60" s="35"/>
      <c r="AGW60" s="35"/>
      <c r="AGX60" s="35"/>
      <c r="AGY60" s="35"/>
      <c r="AGZ60" s="35"/>
      <c r="AHA60" s="35"/>
      <c r="AHE60" s="35"/>
      <c r="AHF60" s="35"/>
      <c r="AHG60" s="35"/>
      <c r="AHH60" s="35"/>
      <c r="AHI60" s="35"/>
      <c r="AHM60" s="35"/>
      <c r="AHN60" s="35"/>
      <c r="AHO60" s="35"/>
      <c r="AHP60" s="35"/>
      <c r="AHQ60" s="35"/>
      <c r="AHU60" s="35"/>
      <c r="AHV60" s="35"/>
      <c r="AHW60" s="35"/>
      <c r="AHX60" s="35"/>
      <c r="AHY60" s="35"/>
      <c r="AIC60" s="35"/>
      <c r="AID60" s="35"/>
      <c r="AIE60" s="35"/>
      <c r="AIF60" s="35"/>
      <c r="AIG60" s="35"/>
      <c r="AIK60" s="35"/>
      <c r="AIL60" s="35"/>
      <c r="AIM60" s="35"/>
      <c r="AIN60" s="35"/>
      <c r="AIO60" s="35"/>
      <c r="AIS60" s="35"/>
      <c r="AIT60" s="35"/>
      <c r="AIU60" s="35"/>
      <c r="AIV60" s="35"/>
      <c r="AIW60" s="35"/>
      <c r="AJA60" s="35"/>
      <c r="AJB60" s="35"/>
      <c r="AJC60" s="35"/>
      <c r="AJD60" s="35"/>
      <c r="AJE60" s="35"/>
      <c r="AJI60" s="35"/>
      <c r="AJJ60" s="35"/>
      <c r="AJK60" s="35"/>
      <c r="AJL60" s="35"/>
      <c r="AJM60" s="35"/>
      <c r="AJQ60" s="35"/>
      <c r="AJR60" s="35"/>
      <c r="AJS60" s="35"/>
      <c r="AJT60" s="35"/>
      <c r="AJU60" s="35"/>
      <c r="AJY60" s="35"/>
      <c r="AJZ60" s="35"/>
      <c r="AKA60" s="35"/>
      <c r="AKB60" s="35"/>
      <c r="AKC60" s="35"/>
      <c r="AKG60" s="35"/>
      <c r="AKH60" s="35"/>
      <c r="AKI60" s="35"/>
      <c r="AKJ60" s="35"/>
      <c r="AKK60" s="35"/>
      <c r="AKO60" s="35"/>
      <c r="AKP60" s="35"/>
      <c r="AKQ60" s="35"/>
      <c r="AKR60" s="35"/>
      <c r="AKS60" s="35"/>
      <c r="AKW60" s="35"/>
      <c r="AKX60" s="35"/>
      <c r="AKY60" s="35"/>
      <c r="AKZ60" s="35"/>
      <c r="ALA60" s="35"/>
      <c r="ALE60" s="35"/>
      <c r="ALF60" s="35"/>
      <c r="ALG60" s="35"/>
      <c r="ALH60" s="35"/>
      <c r="ALI60" s="35"/>
      <c r="ALM60" s="35"/>
      <c r="ALN60" s="35"/>
      <c r="ALO60" s="35"/>
      <c r="ALP60" s="35"/>
      <c r="ALQ60" s="35"/>
      <c r="ALU60" s="35"/>
      <c r="ALV60" s="35"/>
      <c r="ALW60" s="35"/>
      <c r="ALX60" s="35"/>
      <c r="ALY60" s="35"/>
      <c r="AMC60" s="35"/>
      <c r="AMD60" s="35"/>
      <c r="AME60" s="35"/>
      <c r="AMF60" s="35"/>
      <c r="AMG60" s="35"/>
      <c r="AMK60" s="35"/>
      <c r="AML60" s="35"/>
      <c r="AMM60" s="35"/>
      <c r="AMN60" s="35"/>
      <c r="AMO60" s="35"/>
      <c r="AMS60" s="35"/>
      <c r="AMT60" s="35"/>
      <c r="AMU60" s="35"/>
      <c r="AMV60" s="35"/>
      <c r="AMW60" s="35"/>
      <c r="ANA60" s="35"/>
      <c r="ANB60" s="35"/>
      <c r="ANC60" s="35"/>
      <c r="AND60" s="35"/>
      <c r="ANE60" s="35"/>
      <c r="ANI60" s="35"/>
      <c r="ANJ60" s="35"/>
      <c r="ANK60" s="35"/>
      <c r="ANL60" s="35"/>
      <c r="ANM60" s="35"/>
      <c r="ANQ60" s="35"/>
      <c r="ANR60" s="35"/>
      <c r="ANS60" s="35"/>
      <c r="ANT60" s="35"/>
      <c r="ANU60" s="35"/>
      <c r="ANY60" s="35"/>
      <c r="ANZ60" s="35"/>
      <c r="AOA60" s="35"/>
      <c r="AOB60" s="35"/>
      <c r="AOC60" s="35"/>
      <c r="AOG60" s="35"/>
      <c r="AOH60" s="35"/>
      <c r="AOI60" s="35"/>
      <c r="AOJ60" s="35"/>
      <c r="AOK60" s="35"/>
      <c r="AOO60" s="35"/>
      <c r="AOP60" s="35"/>
      <c r="AOQ60" s="35"/>
      <c r="AOR60" s="35"/>
      <c r="AOS60" s="35"/>
      <c r="AOW60" s="35"/>
      <c r="AOX60" s="35"/>
      <c r="AOY60" s="35"/>
      <c r="AOZ60" s="35"/>
      <c r="APA60" s="35"/>
      <c r="APE60" s="35"/>
      <c r="APF60" s="35"/>
      <c r="APG60" s="35"/>
      <c r="APH60" s="35"/>
      <c r="API60" s="35"/>
      <c r="APM60" s="35"/>
      <c r="APN60" s="35"/>
      <c r="APO60" s="35"/>
      <c r="APP60" s="35"/>
      <c r="APQ60" s="35"/>
      <c r="APU60" s="35"/>
      <c r="APV60" s="35"/>
      <c r="APW60" s="35"/>
      <c r="APX60" s="35"/>
      <c r="APY60" s="35"/>
      <c r="AQC60" s="35"/>
      <c r="AQD60" s="35"/>
      <c r="AQE60" s="35"/>
      <c r="AQF60" s="35"/>
      <c r="AQG60" s="35"/>
      <c r="AQK60" s="35"/>
      <c r="AQL60" s="35"/>
      <c r="AQM60" s="35"/>
      <c r="AQN60" s="35"/>
      <c r="AQO60" s="35"/>
      <c r="AQS60" s="35"/>
      <c r="AQT60" s="35"/>
      <c r="AQU60" s="35"/>
      <c r="AQV60" s="35"/>
      <c r="AQW60" s="35"/>
      <c r="ARA60" s="35"/>
      <c r="ARB60" s="35"/>
      <c r="ARC60" s="35"/>
      <c r="ARD60" s="35"/>
      <c r="ARE60" s="35"/>
      <c r="ARI60" s="35"/>
      <c r="ARJ60" s="35"/>
      <c r="ARK60" s="35"/>
      <c r="ARL60" s="35"/>
      <c r="ARM60" s="35"/>
      <c r="ARQ60" s="35"/>
      <c r="ARR60" s="35"/>
      <c r="ARS60" s="35"/>
      <c r="ART60" s="35"/>
      <c r="ARU60" s="35"/>
      <c r="ARY60" s="35"/>
      <c r="ARZ60" s="35"/>
      <c r="ASA60" s="35"/>
      <c r="ASB60" s="35"/>
      <c r="ASC60" s="35"/>
      <c r="ASG60" s="35"/>
      <c r="ASH60" s="35"/>
      <c r="ASI60" s="35"/>
      <c r="ASJ60" s="35"/>
      <c r="ASK60" s="35"/>
      <c r="ASO60" s="35"/>
      <c r="ASP60" s="35"/>
      <c r="ASQ60" s="35"/>
      <c r="ASR60" s="35"/>
      <c r="ASS60" s="35"/>
      <c r="ASW60" s="35"/>
      <c r="ASX60" s="35"/>
      <c r="ASY60" s="35"/>
      <c r="ASZ60" s="35"/>
      <c r="ATA60" s="35"/>
      <c r="ATE60" s="35"/>
      <c r="ATF60" s="35"/>
      <c r="ATG60" s="35"/>
      <c r="ATH60" s="35"/>
      <c r="ATI60" s="35"/>
      <c r="ATM60" s="35"/>
      <c r="ATN60" s="35"/>
      <c r="ATO60" s="35"/>
      <c r="ATP60" s="35"/>
      <c r="ATQ60" s="35"/>
      <c r="ATU60" s="35"/>
      <c r="ATV60" s="35"/>
      <c r="ATW60" s="35"/>
      <c r="ATX60" s="35"/>
      <c r="ATY60" s="35"/>
      <c r="AUC60" s="35"/>
      <c r="AUD60" s="35"/>
      <c r="AUE60" s="35"/>
      <c r="AUF60" s="35"/>
      <c r="AUG60" s="35"/>
      <c r="AUK60" s="35"/>
      <c r="AUL60" s="35"/>
      <c r="AUM60" s="35"/>
      <c r="AUN60" s="35"/>
      <c r="AUO60" s="35"/>
      <c r="AUS60" s="35"/>
      <c r="AUT60" s="35"/>
      <c r="AUU60" s="35"/>
      <c r="AUV60" s="35"/>
      <c r="AUW60" s="35"/>
      <c r="AVA60" s="35"/>
      <c r="AVB60" s="35"/>
      <c r="AVC60" s="35"/>
      <c r="AVD60" s="35"/>
      <c r="AVE60" s="35"/>
      <c r="AVI60" s="35"/>
      <c r="AVJ60" s="35"/>
      <c r="AVK60" s="35"/>
      <c r="AVL60" s="35"/>
      <c r="AVM60" s="35"/>
      <c r="AVQ60" s="35"/>
      <c r="AVR60" s="35"/>
      <c r="AVS60" s="35"/>
      <c r="AVT60" s="35"/>
      <c r="AVU60" s="35"/>
      <c r="AVY60" s="35"/>
      <c r="AVZ60" s="35"/>
      <c r="AWA60" s="35"/>
      <c r="AWB60" s="35"/>
      <c r="AWC60" s="35"/>
      <c r="AWG60" s="35"/>
      <c r="AWH60" s="35"/>
      <c r="AWI60" s="35"/>
      <c r="AWJ60" s="35"/>
      <c r="AWK60" s="35"/>
      <c r="AWO60" s="35"/>
      <c r="AWP60" s="35"/>
      <c r="AWQ60" s="35"/>
      <c r="AWR60" s="35"/>
      <c r="AWS60" s="35"/>
      <c r="AWW60" s="35"/>
      <c r="AWX60" s="35"/>
      <c r="AWY60" s="35"/>
      <c r="AWZ60" s="35"/>
      <c r="AXA60" s="35"/>
      <c r="AXE60" s="35"/>
      <c r="AXF60" s="35"/>
      <c r="AXG60" s="35"/>
      <c r="AXH60" s="35"/>
      <c r="AXI60" s="35"/>
      <c r="AXM60" s="35"/>
      <c r="AXN60" s="35"/>
      <c r="AXO60" s="35"/>
      <c r="AXP60" s="35"/>
      <c r="AXQ60" s="35"/>
      <c r="AXU60" s="35"/>
      <c r="AXV60" s="35"/>
      <c r="AXW60" s="35"/>
      <c r="AXX60" s="35"/>
      <c r="AXY60" s="35"/>
      <c r="AYC60" s="35"/>
      <c r="AYD60" s="35"/>
      <c r="AYE60" s="35"/>
      <c r="AYF60" s="35"/>
      <c r="AYG60" s="35"/>
      <c r="AYK60" s="35"/>
      <c r="AYL60" s="35"/>
      <c r="AYM60" s="35"/>
      <c r="AYN60" s="35"/>
      <c r="AYO60" s="35"/>
      <c r="AYS60" s="35"/>
      <c r="AYT60" s="35"/>
      <c r="AYU60" s="35"/>
      <c r="AYV60" s="35"/>
      <c r="AYW60" s="35"/>
      <c r="AZA60" s="35"/>
      <c r="AZB60" s="35"/>
      <c r="AZC60" s="35"/>
      <c r="AZD60" s="35"/>
      <c r="AZE60" s="35"/>
      <c r="AZI60" s="35"/>
      <c r="AZJ60" s="35"/>
      <c r="AZK60" s="35"/>
      <c r="AZL60" s="35"/>
      <c r="AZM60" s="35"/>
      <c r="AZQ60" s="35"/>
      <c r="AZR60" s="35"/>
      <c r="AZS60" s="35"/>
      <c r="AZT60" s="35"/>
      <c r="AZU60" s="35"/>
      <c r="AZY60" s="35"/>
      <c r="AZZ60" s="35"/>
      <c r="BAA60" s="35"/>
      <c r="BAB60" s="35"/>
      <c r="BAC60" s="35"/>
      <c r="BAG60" s="35"/>
      <c r="BAH60" s="35"/>
      <c r="BAI60" s="35"/>
      <c r="BAJ60" s="35"/>
      <c r="BAK60" s="35"/>
      <c r="BAO60" s="35"/>
      <c r="BAP60" s="35"/>
      <c r="BAQ60" s="35"/>
      <c r="BAR60" s="35"/>
      <c r="BAS60" s="35"/>
      <c r="BAW60" s="35"/>
      <c r="BAX60" s="35"/>
      <c r="BAY60" s="35"/>
      <c r="BAZ60" s="35"/>
      <c r="BBA60" s="35"/>
      <c r="BBE60" s="35"/>
      <c r="BBF60" s="35"/>
      <c r="BBG60" s="35"/>
      <c r="BBH60" s="35"/>
      <c r="BBI60" s="35"/>
      <c r="BBM60" s="35"/>
      <c r="BBN60" s="35"/>
      <c r="BBO60" s="35"/>
      <c r="BBP60" s="35"/>
      <c r="BBQ60" s="35"/>
      <c r="BBU60" s="35"/>
      <c r="BBV60" s="35"/>
      <c r="BBW60" s="35"/>
      <c r="BBX60" s="35"/>
      <c r="BBY60" s="35"/>
      <c r="BCC60" s="35"/>
      <c r="BCD60" s="35"/>
      <c r="BCE60" s="35"/>
      <c r="BCF60" s="35"/>
      <c r="BCG60" s="35"/>
      <c r="BCK60" s="35"/>
      <c r="BCL60" s="35"/>
      <c r="BCM60" s="35"/>
      <c r="BCN60" s="35"/>
      <c r="BCO60" s="35"/>
      <c r="BCS60" s="35"/>
      <c r="BCT60" s="35"/>
      <c r="BCU60" s="35"/>
      <c r="BCV60" s="35"/>
      <c r="BCW60" s="35"/>
      <c r="BDA60" s="35"/>
      <c r="BDB60" s="35"/>
      <c r="BDC60" s="35"/>
      <c r="BDD60" s="35"/>
      <c r="BDE60" s="35"/>
      <c r="BDI60" s="35"/>
      <c r="BDJ60" s="35"/>
      <c r="BDK60" s="35"/>
      <c r="BDL60" s="35"/>
      <c r="BDM60" s="35"/>
      <c r="BDQ60" s="35"/>
      <c r="BDR60" s="35"/>
      <c r="BDS60" s="35"/>
      <c r="BDT60" s="35"/>
      <c r="BDU60" s="35"/>
      <c r="BDY60" s="35"/>
      <c r="BDZ60" s="35"/>
      <c r="BEA60" s="35"/>
      <c r="BEB60" s="35"/>
      <c r="BEC60" s="35"/>
      <c r="BEG60" s="35"/>
      <c r="BEH60" s="35"/>
      <c r="BEI60" s="35"/>
      <c r="BEJ60" s="35"/>
      <c r="BEK60" s="35"/>
      <c r="BEO60" s="35"/>
      <c r="BEP60" s="35"/>
      <c r="BEQ60" s="35"/>
      <c r="BER60" s="35"/>
      <c r="BES60" s="35"/>
      <c r="BEW60" s="35"/>
      <c r="BEX60" s="35"/>
      <c r="BEY60" s="35"/>
      <c r="BEZ60" s="35"/>
      <c r="BFA60" s="35"/>
      <c r="BFE60" s="35"/>
      <c r="BFF60" s="35"/>
      <c r="BFG60" s="35"/>
      <c r="BFH60" s="35"/>
      <c r="BFI60" s="35"/>
      <c r="BFM60" s="35"/>
      <c r="BFN60" s="35"/>
      <c r="BFO60" s="35"/>
      <c r="BFP60" s="35"/>
      <c r="BFQ60" s="35"/>
      <c r="BFU60" s="35"/>
      <c r="BFV60" s="35"/>
      <c r="BFW60" s="35"/>
      <c r="BFX60" s="35"/>
      <c r="BFY60" s="35"/>
      <c r="BGC60" s="35"/>
      <c r="BGD60" s="35"/>
      <c r="BGE60" s="35"/>
      <c r="BGF60" s="35"/>
      <c r="BGG60" s="35"/>
      <c r="BGK60" s="35"/>
      <c r="BGL60" s="35"/>
      <c r="BGM60" s="35"/>
      <c r="BGN60" s="35"/>
      <c r="BGO60" s="35"/>
      <c r="BGS60" s="35"/>
      <c r="BGT60" s="35"/>
      <c r="BGU60" s="35"/>
      <c r="BGV60" s="35"/>
      <c r="BGW60" s="35"/>
      <c r="BHA60" s="35"/>
      <c r="BHB60" s="35"/>
      <c r="BHC60" s="35"/>
      <c r="BHD60" s="35"/>
      <c r="BHE60" s="35"/>
      <c r="BHI60" s="35"/>
      <c r="BHJ60" s="35"/>
      <c r="BHK60" s="35"/>
      <c r="BHL60" s="35"/>
      <c r="BHM60" s="35"/>
      <c r="BHQ60" s="35"/>
      <c r="BHR60" s="35"/>
      <c r="BHS60" s="35"/>
      <c r="BHT60" s="35"/>
      <c r="BHU60" s="35"/>
      <c r="BHY60" s="35"/>
      <c r="BHZ60" s="35"/>
      <c r="BIA60" s="35"/>
      <c r="BIB60" s="35"/>
      <c r="BIC60" s="35"/>
      <c r="BIG60" s="35"/>
      <c r="BIH60" s="35"/>
      <c r="BII60" s="35"/>
      <c r="BIJ60" s="35"/>
      <c r="BIK60" s="35"/>
      <c r="BIO60" s="35"/>
      <c r="BIP60" s="35"/>
      <c r="BIQ60" s="35"/>
      <c r="BIR60" s="35"/>
      <c r="BIS60" s="35"/>
      <c r="BIW60" s="35"/>
      <c r="BIX60" s="35"/>
      <c r="BIY60" s="35"/>
      <c r="BIZ60" s="35"/>
      <c r="BJA60" s="35"/>
      <c r="BJE60" s="35"/>
      <c r="BJF60" s="35"/>
      <c r="BJG60" s="35"/>
      <c r="BJH60" s="35"/>
      <c r="BJI60" s="35"/>
      <c r="BJM60" s="35"/>
      <c r="BJN60" s="35"/>
      <c r="BJO60" s="35"/>
      <c r="BJP60" s="35"/>
      <c r="BJQ60" s="35"/>
      <c r="BJU60" s="35"/>
      <c r="BJV60" s="35"/>
      <c r="BJW60" s="35"/>
      <c r="BJX60" s="35"/>
      <c r="BJY60" s="35"/>
      <c r="BKC60" s="35"/>
      <c r="BKD60" s="35"/>
      <c r="BKE60" s="35"/>
      <c r="BKF60" s="35"/>
      <c r="BKG60" s="35"/>
      <c r="BKK60" s="35"/>
      <c r="BKL60" s="35"/>
      <c r="BKM60" s="35"/>
      <c r="BKN60" s="35"/>
      <c r="BKO60" s="35"/>
      <c r="BKS60" s="35"/>
      <c r="BKT60" s="35"/>
      <c r="BKU60" s="35"/>
      <c r="BKV60" s="35"/>
      <c r="BKW60" s="35"/>
      <c r="BLA60" s="35"/>
      <c r="BLB60" s="35"/>
      <c r="BLC60" s="35"/>
      <c r="BLD60" s="35"/>
      <c r="BLE60" s="35"/>
      <c r="BLI60" s="35"/>
      <c r="BLJ60" s="35"/>
      <c r="BLK60" s="35"/>
      <c r="BLL60" s="35"/>
      <c r="BLM60" s="35"/>
      <c r="BLQ60" s="35"/>
      <c r="BLR60" s="35"/>
      <c r="BLS60" s="35"/>
      <c r="BLT60" s="35"/>
      <c r="BLU60" s="35"/>
      <c r="BLY60" s="35"/>
      <c r="BLZ60" s="35"/>
      <c r="BMA60" s="35"/>
      <c r="BMB60" s="35"/>
      <c r="BMC60" s="35"/>
      <c r="BMG60" s="35"/>
      <c r="BMH60" s="35"/>
      <c r="BMI60" s="35"/>
      <c r="BMJ60" s="35"/>
      <c r="BMK60" s="35"/>
      <c r="BMO60" s="35"/>
      <c r="BMP60" s="35"/>
      <c r="BMQ60" s="35"/>
      <c r="BMR60" s="35"/>
      <c r="BMS60" s="35"/>
      <c r="BMW60" s="35"/>
      <c r="BMX60" s="35"/>
      <c r="BMY60" s="35"/>
      <c r="BMZ60" s="35"/>
      <c r="BNA60" s="35"/>
      <c r="BNE60" s="35"/>
      <c r="BNF60" s="35"/>
      <c r="BNG60" s="35"/>
      <c r="BNH60" s="35"/>
      <c r="BNI60" s="35"/>
      <c r="BNM60" s="35"/>
      <c r="BNN60" s="35"/>
      <c r="BNO60" s="35"/>
      <c r="BNP60" s="35"/>
      <c r="BNQ60" s="35"/>
      <c r="BNU60" s="35"/>
      <c r="BNV60" s="35"/>
      <c r="BNW60" s="35"/>
      <c r="BNX60" s="35"/>
      <c r="BNY60" s="35"/>
      <c r="BOC60" s="35"/>
      <c r="BOD60" s="35"/>
      <c r="BOE60" s="35"/>
      <c r="BOF60" s="35"/>
      <c r="BOG60" s="35"/>
      <c r="BOK60" s="35"/>
      <c r="BOL60" s="35"/>
      <c r="BOM60" s="35"/>
      <c r="BON60" s="35"/>
      <c r="BOO60" s="35"/>
      <c r="BOS60" s="35"/>
      <c r="BOT60" s="35"/>
      <c r="BOU60" s="35"/>
      <c r="BOV60" s="35"/>
      <c r="BOW60" s="35"/>
      <c r="BPA60" s="35"/>
      <c r="BPB60" s="35"/>
      <c r="BPC60" s="35"/>
      <c r="BPD60" s="35"/>
      <c r="BPE60" s="35"/>
      <c r="BPI60" s="35"/>
      <c r="BPJ60" s="35"/>
      <c r="BPK60" s="35"/>
      <c r="BPL60" s="35"/>
      <c r="BPM60" s="35"/>
      <c r="BPQ60" s="35"/>
      <c r="BPR60" s="35"/>
      <c r="BPS60" s="35"/>
      <c r="BPT60" s="35"/>
      <c r="BPU60" s="35"/>
      <c r="BPY60" s="35"/>
      <c r="BPZ60" s="35"/>
      <c r="BQA60" s="35"/>
      <c r="BQB60" s="35"/>
      <c r="BQC60" s="35"/>
      <c r="BQG60" s="35"/>
      <c r="BQH60" s="35"/>
      <c r="BQI60" s="35"/>
      <c r="BQJ60" s="35"/>
      <c r="BQK60" s="35"/>
      <c r="BQO60" s="35"/>
      <c r="BQP60" s="35"/>
      <c r="BQQ60" s="35"/>
      <c r="BQR60" s="35"/>
      <c r="BQS60" s="35"/>
      <c r="BQW60" s="35"/>
      <c r="BQX60" s="35"/>
      <c r="BQY60" s="35"/>
      <c r="BQZ60" s="35"/>
      <c r="BRA60" s="35"/>
      <c r="BRE60" s="35"/>
      <c r="BRF60" s="35"/>
      <c r="BRG60" s="35"/>
      <c r="BRH60" s="35"/>
      <c r="BRI60" s="35"/>
      <c r="BRM60" s="35"/>
      <c r="BRN60" s="35"/>
      <c r="BRO60" s="35"/>
      <c r="BRP60" s="35"/>
      <c r="BRQ60" s="35"/>
      <c r="BRU60" s="35"/>
      <c r="BRV60" s="35"/>
      <c r="BRW60" s="35"/>
      <c r="BRX60" s="35"/>
      <c r="BRY60" s="35"/>
      <c r="BSC60" s="35"/>
      <c r="BSD60" s="35"/>
      <c r="BSE60" s="35"/>
      <c r="BSF60" s="35"/>
      <c r="BSG60" s="35"/>
      <c r="BSK60" s="35"/>
      <c r="BSL60" s="35"/>
      <c r="BSM60" s="35"/>
      <c r="BSN60" s="35"/>
      <c r="BSO60" s="35"/>
      <c r="BSS60" s="35"/>
      <c r="BST60" s="35"/>
      <c r="BSU60" s="35"/>
      <c r="BSV60" s="35"/>
      <c r="BSW60" s="35"/>
      <c r="BTA60" s="35"/>
      <c r="BTB60" s="35"/>
      <c r="BTC60" s="35"/>
      <c r="BTD60" s="35"/>
      <c r="BTE60" s="35"/>
      <c r="BTI60" s="35"/>
      <c r="BTJ60" s="35"/>
      <c r="BTK60" s="35"/>
      <c r="BTL60" s="35"/>
      <c r="BTM60" s="35"/>
      <c r="BTQ60" s="35"/>
      <c r="BTR60" s="35"/>
      <c r="BTS60" s="35"/>
      <c r="BTT60" s="35"/>
      <c r="BTU60" s="35"/>
      <c r="BTY60" s="35"/>
      <c r="BTZ60" s="35"/>
      <c r="BUA60" s="35"/>
      <c r="BUB60" s="35"/>
      <c r="BUC60" s="35"/>
      <c r="BUG60" s="35"/>
      <c r="BUH60" s="35"/>
      <c r="BUI60" s="35"/>
      <c r="BUJ60" s="35"/>
      <c r="BUK60" s="35"/>
      <c r="BUO60" s="35"/>
      <c r="BUP60" s="35"/>
      <c r="BUQ60" s="35"/>
      <c r="BUR60" s="35"/>
      <c r="BUS60" s="35"/>
      <c r="BUW60" s="35"/>
      <c r="BUX60" s="35"/>
      <c r="BUY60" s="35"/>
      <c r="BUZ60" s="35"/>
      <c r="BVA60" s="35"/>
      <c r="BVE60" s="35"/>
      <c r="BVF60" s="35"/>
      <c r="BVG60" s="35"/>
      <c r="BVH60" s="35"/>
      <c r="BVI60" s="35"/>
      <c r="BVM60" s="35"/>
      <c r="BVN60" s="35"/>
      <c r="BVO60" s="35"/>
      <c r="BVP60" s="35"/>
      <c r="BVQ60" s="35"/>
      <c r="BVU60" s="35"/>
      <c r="BVV60" s="35"/>
      <c r="BVW60" s="35"/>
      <c r="BVX60" s="35"/>
      <c r="BVY60" s="35"/>
      <c r="BWC60" s="35"/>
      <c r="BWD60" s="35"/>
      <c r="BWE60" s="35"/>
      <c r="BWF60" s="35"/>
      <c r="BWG60" s="35"/>
      <c r="BWK60" s="35"/>
      <c r="BWL60" s="35"/>
      <c r="BWM60" s="35"/>
      <c r="BWN60" s="35"/>
      <c r="BWO60" s="35"/>
      <c r="BWS60" s="35"/>
      <c r="BWT60" s="35"/>
      <c r="BWU60" s="35"/>
      <c r="BWV60" s="35"/>
      <c r="BWW60" s="35"/>
      <c r="BXA60" s="35"/>
      <c r="BXB60" s="35"/>
      <c r="BXC60" s="35"/>
      <c r="BXD60" s="35"/>
      <c r="BXE60" s="35"/>
      <c r="BXI60" s="35"/>
      <c r="BXJ60" s="35"/>
      <c r="BXK60" s="35"/>
      <c r="BXL60" s="35"/>
      <c r="BXM60" s="35"/>
      <c r="BXQ60" s="35"/>
      <c r="BXR60" s="35"/>
      <c r="BXS60" s="35"/>
      <c r="BXT60" s="35"/>
      <c r="BXU60" s="35"/>
      <c r="BXY60" s="35"/>
      <c r="BXZ60" s="35"/>
      <c r="BYA60" s="35"/>
      <c r="BYB60" s="35"/>
      <c r="BYC60" s="35"/>
      <c r="BYG60" s="35"/>
      <c r="BYH60" s="35"/>
      <c r="BYI60" s="35"/>
      <c r="BYJ60" s="35"/>
      <c r="BYK60" s="35"/>
      <c r="BYO60" s="35"/>
      <c r="BYP60" s="35"/>
      <c r="BYQ60" s="35"/>
      <c r="BYR60" s="35"/>
      <c r="BYS60" s="35"/>
      <c r="BYW60" s="35"/>
      <c r="BYX60" s="35"/>
      <c r="BYY60" s="35"/>
      <c r="BYZ60" s="35"/>
      <c r="BZA60" s="35"/>
      <c r="BZE60" s="35"/>
      <c r="BZF60" s="35"/>
      <c r="BZG60" s="35"/>
      <c r="BZH60" s="35"/>
      <c r="BZI60" s="35"/>
      <c r="BZM60" s="35"/>
      <c r="BZN60" s="35"/>
      <c r="BZO60" s="35"/>
      <c r="BZP60" s="35"/>
      <c r="BZQ60" s="35"/>
      <c r="BZU60" s="35"/>
      <c r="BZV60" s="35"/>
      <c r="BZW60" s="35"/>
      <c r="BZX60" s="35"/>
      <c r="BZY60" s="35"/>
      <c r="CAC60" s="35"/>
      <c r="CAD60" s="35"/>
      <c r="CAE60" s="35"/>
      <c r="CAF60" s="35"/>
      <c r="CAG60" s="35"/>
      <c r="CAK60" s="35"/>
      <c r="CAL60" s="35"/>
      <c r="CAM60" s="35"/>
      <c r="CAN60" s="35"/>
      <c r="CAO60" s="35"/>
      <c r="CAS60" s="35"/>
      <c r="CAT60" s="35"/>
      <c r="CAU60" s="35"/>
      <c r="CAV60" s="35"/>
      <c r="CAW60" s="35"/>
      <c r="CBA60" s="35"/>
      <c r="CBB60" s="35"/>
      <c r="CBC60" s="35"/>
      <c r="CBD60" s="35"/>
      <c r="CBE60" s="35"/>
      <c r="CBI60" s="35"/>
      <c r="CBJ60" s="35"/>
      <c r="CBK60" s="35"/>
      <c r="CBL60" s="35"/>
      <c r="CBM60" s="35"/>
      <c r="CBQ60" s="35"/>
      <c r="CBR60" s="35"/>
      <c r="CBS60" s="35"/>
      <c r="CBT60" s="35"/>
      <c r="CBU60" s="35"/>
      <c r="CBY60" s="35"/>
      <c r="CBZ60" s="35"/>
      <c r="CCA60" s="35"/>
      <c r="CCB60" s="35"/>
      <c r="CCC60" s="35"/>
      <c r="CCG60" s="35"/>
      <c r="CCH60" s="35"/>
      <c r="CCI60" s="35"/>
      <c r="CCJ60" s="35"/>
      <c r="CCK60" s="35"/>
      <c r="CCO60" s="35"/>
      <c r="CCP60" s="35"/>
      <c r="CCQ60" s="35"/>
      <c r="CCR60" s="35"/>
      <c r="CCS60" s="35"/>
      <c r="CCW60" s="35"/>
      <c r="CCX60" s="35"/>
      <c r="CCY60" s="35"/>
      <c r="CCZ60" s="35"/>
      <c r="CDA60" s="35"/>
      <c r="CDE60" s="35"/>
      <c r="CDF60" s="35"/>
      <c r="CDG60" s="35"/>
      <c r="CDH60" s="35"/>
      <c r="CDI60" s="35"/>
      <c r="CDM60" s="35"/>
      <c r="CDN60" s="35"/>
      <c r="CDO60" s="35"/>
      <c r="CDP60" s="35"/>
      <c r="CDQ60" s="35"/>
      <c r="CDU60" s="35"/>
      <c r="CDV60" s="35"/>
      <c r="CDW60" s="35"/>
      <c r="CDX60" s="35"/>
      <c r="CDY60" s="35"/>
      <c r="CEC60" s="35"/>
      <c r="CED60" s="35"/>
      <c r="CEE60" s="35"/>
      <c r="CEF60" s="35"/>
      <c r="CEG60" s="35"/>
      <c r="CEK60" s="35"/>
      <c r="CEL60" s="35"/>
      <c r="CEM60" s="35"/>
      <c r="CEN60" s="35"/>
      <c r="CEO60" s="35"/>
      <c r="CES60" s="35"/>
      <c r="CET60" s="35"/>
      <c r="CEU60" s="35"/>
      <c r="CEV60" s="35"/>
      <c r="CEW60" s="35"/>
      <c r="CFA60" s="35"/>
      <c r="CFB60" s="35"/>
      <c r="CFC60" s="35"/>
      <c r="CFD60" s="35"/>
      <c r="CFE60" s="35"/>
      <c r="CFI60" s="35"/>
      <c r="CFJ60" s="35"/>
      <c r="CFK60" s="35"/>
      <c r="CFL60" s="35"/>
      <c r="CFM60" s="35"/>
      <c r="CFQ60" s="35"/>
      <c r="CFR60" s="35"/>
      <c r="CFS60" s="35"/>
      <c r="CFT60" s="35"/>
      <c r="CFU60" s="35"/>
      <c r="CFY60" s="35"/>
      <c r="CFZ60" s="35"/>
      <c r="CGA60" s="35"/>
      <c r="CGB60" s="35"/>
      <c r="CGC60" s="35"/>
      <c r="CGG60" s="35"/>
      <c r="CGH60" s="35"/>
      <c r="CGI60" s="35"/>
      <c r="CGJ60" s="35"/>
      <c r="CGK60" s="35"/>
      <c r="CGO60" s="35"/>
      <c r="CGP60" s="35"/>
      <c r="CGQ60" s="35"/>
      <c r="CGR60" s="35"/>
      <c r="CGS60" s="35"/>
      <c r="CGW60" s="35"/>
      <c r="CGX60" s="35"/>
      <c r="CGY60" s="35"/>
      <c r="CGZ60" s="35"/>
      <c r="CHA60" s="35"/>
      <c r="CHE60" s="35"/>
      <c r="CHF60" s="35"/>
      <c r="CHG60" s="35"/>
      <c r="CHH60" s="35"/>
      <c r="CHI60" s="35"/>
      <c r="CHM60" s="35"/>
      <c r="CHN60" s="35"/>
      <c r="CHO60" s="35"/>
      <c r="CHP60" s="35"/>
      <c r="CHQ60" s="35"/>
      <c r="CHU60" s="35"/>
      <c r="CHV60" s="35"/>
      <c r="CHW60" s="35"/>
      <c r="CHX60" s="35"/>
      <c r="CHY60" s="35"/>
      <c r="CIC60" s="35"/>
      <c r="CID60" s="35"/>
      <c r="CIE60" s="35"/>
      <c r="CIF60" s="35"/>
      <c r="CIG60" s="35"/>
      <c r="CIK60" s="35"/>
      <c r="CIL60" s="35"/>
      <c r="CIM60" s="35"/>
      <c r="CIN60" s="35"/>
      <c r="CIO60" s="35"/>
      <c r="CIS60" s="35"/>
      <c r="CIT60" s="35"/>
      <c r="CIU60" s="35"/>
      <c r="CIV60" s="35"/>
      <c r="CIW60" s="35"/>
      <c r="CJA60" s="35"/>
      <c r="CJB60" s="35"/>
      <c r="CJC60" s="35"/>
      <c r="CJD60" s="35"/>
      <c r="CJE60" s="35"/>
      <c r="CJI60" s="35"/>
      <c r="CJJ60" s="35"/>
      <c r="CJK60" s="35"/>
      <c r="CJL60" s="35"/>
      <c r="CJM60" s="35"/>
      <c r="CJQ60" s="35"/>
      <c r="CJR60" s="35"/>
      <c r="CJS60" s="35"/>
      <c r="CJT60" s="35"/>
      <c r="CJU60" s="35"/>
      <c r="CJY60" s="35"/>
      <c r="CJZ60" s="35"/>
      <c r="CKA60" s="35"/>
      <c r="CKB60" s="35"/>
      <c r="CKC60" s="35"/>
      <c r="CKG60" s="35"/>
      <c r="CKH60" s="35"/>
      <c r="CKI60" s="35"/>
      <c r="CKJ60" s="35"/>
      <c r="CKK60" s="35"/>
      <c r="CKO60" s="35"/>
      <c r="CKP60" s="35"/>
      <c r="CKQ60" s="35"/>
      <c r="CKR60" s="35"/>
      <c r="CKS60" s="35"/>
      <c r="CKW60" s="35"/>
      <c r="CKX60" s="35"/>
      <c r="CKY60" s="35"/>
      <c r="CKZ60" s="35"/>
      <c r="CLA60" s="35"/>
      <c r="CLE60" s="35"/>
      <c r="CLF60" s="35"/>
      <c r="CLG60" s="35"/>
      <c r="CLH60" s="35"/>
      <c r="CLI60" s="35"/>
      <c r="CLM60" s="35"/>
      <c r="CLN60" s="35"/>
      <c r="CLO60" s="35"/>
      <c r="CLP60" s="35"/>
      <c r="CLQ60" s="35"/>
      <c r="CLU60" s="35"/>
      <c r="CLV60" s="35"/>
      <c r="CLW60" s="35"/>
      <c r="CLX60" s="35"/>
      <c r="CLY60" s="35"/>
      <c r="CMC60" s="35"/>
      <c r="CMD60" s="35"/>
      <c r="CME60" s="35"/>
      <c r="CMF60" s="35"/>
      <c r="CMG60" s="35"/>
      <c r="CMK60" s="35"/>
      <c r="CML60" s="35"/>
      <c r="CMM60" s="35"/>
      <c r="CMN60" s="35"/>
      <c r="CMO60" s="35"/>
      <c r="CMS60" s="35"/>
      <c r="CMT60" s="35"/>
      <c r="CMU60" s="35"/>
      <c r="CMV60" s="35"/>
      <c r="CMW60" s="35"/>
      <c r="CNA60" s="35"/>
      <c r="CNB60" s="35"/>
      <c r="CNC60" s="35"/>
      <c r="CND60" s="35"/>
      <c r="CNE60" s="35"/>
      <c r="CNI60" s="35"/>
      <c r="CNJ60" s="35"/>
      <c r="CNK60" s="35"/>
      <c r="CNL60" s="35"/>
      <c r="CNM60" s="35"/>
      <c r="CNQ60" s="35"/>
      <c r="CNR60" s="35"/>
      <c r="CNS60" s="35"/>
      <c r="CNT60" s="35"/>
      <c r="CNU60" s="35"/>
      <c r="CNY60" s="35"/>
      <c r="CNZ60" s="35"/>
      <c r="COA60" s="35"/>
      <c r="COB60" s="35"/>
      <c r="COC60" s="35"/>
      <c r="COG60" s="35"/>
      <c r="COH60" s="35"/>
      <c r="COI60" s="35"/>
      <c r="COJ60" s="35"/>
      <c r="COK60" s="35"/>
      <c r="COO60" s="35"/>
      <c r="COP60" s="35"/>
      <c r="COQ60" s="35"/>
      <c r="COR60" s="35"/>
      <c r="COS60" s="35"/>
      <c r="COW60" s="35"/>
      <c r="COX60" s="35"/>
      <c r="COY60" s="35"/>
      <c r="COZ60" s="35"/>
      <c r="CPA60" s="35"/>
      <c r="CPE60" s="35"/>
      <c r="CPF60" s="35"/>
      <c r="CPG60" s="35"/>
      <c r="CPH60" s="35"/>
      <c r="CPI60" s="35"/>
      <c r="CPM60" s="35"/>
      <c r="CPN60" s="35"/>
      <c r="CPO60" s="35"/>
      <c r="CPP60" s="35"/>
      <c r="CPQ60" s="35"/>
      <c r="CPU60" s="35"/>
      <c r="CPV60" s="35"/>
      <c r="CPW60" s="35"/>
      <c r="CPX60" s="35"/>
      <c r="CPY60" s="35"/>
      <c r="CQC60" s="35"/>
      <c r="CQD60" s="35"/>
      <c r="CQE60" s="35"/>
      <c r="CQF60" s="35"/>
      <c r="CQG60" s="35"/>
      <c r="CQK60" s="35"/>
      <c r="CQL60" s="35"/>
      <c r="CQM60" s="35"/>
      <c r="CQN60" s="35"/>
      <c r="CQO60" s="35"/>
      <c r="CQS60" s="35"/>
      <c r="CQT60" s="35"/>
      <c r="CQU60" s="35"/>
      <c r="CQV60" s="35"/>
      <c r="CQW60" s="35"/>
      <c r="CRA60" s="35"/>
      <c r="CRB60" s="35"/>
      <c r="CRC60" s="35"/>
      <c r="CRD60" s="35"/>
      <c r="CRE60" s="35"/>
      <c r="CRI60" s="35"/>
      <c r="CRJ60" s="35"/>
      <c r="CRK60" s="35"/>
      <c r="CRL60" s="35"/>
      <c r="CRM60" s="35"/>
      <c r="CRQ60" s="35"/>
      <c r="CRR60" s="35"/>
      <c r="CRS60" s="35"/>
      <c r="CRT60" s="35"/>
      <c r="CRU60" s="35"/>
      <c r="CRY60" s="35"/>
      <c r="CRZ60" s="35"/>
      <c r="CSA60" s="35"/>
      <c r="CSB60" s="35"/>
      <c r="CSC60" s="35"/>
      <c r="CSG60" s="35"/>
      <c r="CSH60" s="35"/>
      <c r="CSI60" s="35"/>
      <c r="CSJ60" s="35"/>
      <c r="CSK60" s="35"/>
      <c r="CSO60" s="35"/>
      <c r="CSP60" s="35"/>
      <c r="CSQ60" s="35"/>
      <c r="CSR60" s="35"/>
      <c r="CSS60" s="35"/>
      <c r="CSW60" s="35"/>
      <c r="CSX60" s="35"/>
      <c r="CSY60" s="35"/>
      <c r="CSZ60" s="35"/>
      <c r="CTA60" s="35"/>
      <c r="CTE60" s="35"/>
      <c r="CTF60" s="35"/>
      <c r="CTG60" s="35"/>
      <c r="CTH60" s="35"/>
      <c r="CTI60" s="35"/>
      <c r="CTM60" s="35"/>
      <c r="CTN60" s="35"/>
      <c r="CTO60" s="35"/>
      <c r="CTP60" s="35"/>
      <c r="CTQ60" s="35"/>
      <c r="CTU60" s="35"/>
      <c r="CTV60" s="35"/>
      <c r="CTW60" s="35"/>
      <c r="CTX60" s="35"/>
      <c r="CTY60" s="35"/>
      <c r="CUC60" s="35"/>
      <c r="CUD60" s="35"/>
      <c r="CUE60" s="35"/>
      <c r="CUF60" s="35"/>
      <c r="CUG60" s="35"/>
      <c r="CUK60" s="35"/>
      <c r="CUL60" s="35"/>
      <c r="CUM60" s="35"/>
      <c r="CUN60" s="35"/>
      <c r="CUO60" s="35"/>
      <c r="CUS60" s="35"/>
      <c r="CUT60" s="35"/>
      <c r="CUU60" s="35"/>
      <c r="CUV60" s="35"/>
      <c r="CUW60" s="35"/>
      <c r="CVA60" s="35"/>
      <c r="CVB60" s="35"/>
      <c r="CVC60" s="35"/>
      <c r="CVD60" s="35"/>
      <c r="CVE60" s="35"/>
      <c r="CVI60" s="35"/>
      <c r="CVJ60" s="35"/>
      <c r="CVK60" s="35"/>
      <c r="CVL60" s="35"/>
      <c r="CVM60" s="35"/>
      <c r="CVQ60" s="35"/>
      <c r="CVR60" s="35"/>
      <c r="CVS60" s="35"/>
      <c r="CVT60" s="35"/>
      <c r="CVU60" s="35"/>
      <c r="CVY60" s="35"/>
      <c r="CVZ60" s="35"/>
      <c r="CWA60" s="35"/>
      <c r="CWB60" s="35"/>
      <c r="CWC60" s="35"/>
      <c r="CWG60" s="35"/>
      <c r="CWH60" s="35"/>
      <c r="CWI60" s="35"/>
      <c r="CWJ60" s="35"/>
      <c r="CWK60" s="35"/>
      <c r="CWO60" s="35"/>
      <c r="CWP60" s="35"/>
      <c r="CWQ60" s="35"/>
      <c r="CWR60" s="35"/>
      <c r="CWS60" s="35"/>
      <c r="CWW60" s="35"/>
      <c r="CWX60" s="35"/>
      <c r="CWY60" s="35"/>
      <c r="CWZ60" s="35"/>
      <c r="CXA60" s="35"/>
      <c r="CXE60" s="35"/>
      <c r="CXF60" s="35"/>
      <c r="CXG60" s="35"/>
      <c r="CXH60" s="35"/>
      <c r="CXI60" s="35"/>
      <c r="CXM60" s="35"/>
      <c r="CXN60" s="35"/>
      <c r="CXO60" s="35"/>
      <c r="CXP60" s="35"/>
      <c r="CXQ60" s="35"/>
      <c r="CXU60" s="35"/>
      <c r="CXV60" s="35"/>
      <c r="CXW60" s="35"/>
      <c r="CXX60" s="35"/>
      <c r="CXY60" s="35"/>
      <c r="CYC60" s="35"/>
      <c r="CYD60" s="35"/>
      <c r="CYE60" s="35"/>
      <c r="CYF60" s="35"/>
      <c r="CYG60" s="35"/>
      <c r="CYK60" s="35"/>
      <c r="CYL60" s="35"/>
      <c r="CYM60" s="35"/>
      <c r="CYN60" s="35"/>
      <c r="CYO60" s="35"/>
      <c r="CYS60" s="35"/>
      <c r="CYT60" s="35"/>
      <c r="CYU60" s="35"/>
      <c r="CYV60" s="35"/>
      <c r="CYW60" s="35"/>
      <c r="CZA60" s="35"/>
      <c r="CZB60" s="35"/>
      <c r="CZC60" s="35"/>
      <c r="CZD60" s="35"/>
      <c r="CZE60" s="35"/>
      <c r="CZI60" s="35"/>
      <c r="CZJ60" s="35"/>
      <c r="CZK60" s="35"/>
      <c r="CZL60" s="35"/>
      <c r="CZM60" s="35"/>
      <c r="CZQ60" s="35"/>
      <c r="CZR60" s="35"/>
      <c r="CZS60" s="35"/>
      <c r="CZT60" s="35"/>
      <c r="CZU60" s="35"/>
      <c r="CZY60" s="35"/>
      <c r="CZZ60" s="35"/>
      <c r="DAA60" s="35"/>
      <c r="DAB60" s="35"/>
      <c r="DAC60" s="35"/>
      <c r="DAG60" s="35"/>
      <c r="DAH60" s="35"/>
      <c r="DAI60" s="35"/>
      <c r="DAJ60" s="35"/>
      <c r="DAK60" s="35"/>
      <c r="DAO60" s="35"/>
      <c r="DAP60" s="35"/>
      <c r="DAQ60" s="35"/>
      <c r="DAR60" s="35"/>
      <c r="DAS60" s="35"/>
      <c r="DAW60" s="35"/>
      <c r="DAX60" s="35"/>
      <c r="DAY60" s="35"/>
      <c r="DAZ60" s="35"/>
      <c r="DBA60" s="35"/>
      <c r="DBE60" s="35"/>
      <c r="DBF60" s="35"/>
      <c r="DBG60" s="35"/>
      <c r="DBH60" s="35"/>
      <c r="DBI60" s="35"/>
      <c r="DBM60" s="35"/>
      <c r="DBN60" s="35"/>
      <c r="DBO60" s="35"/>
      <c r="DBP60" s="35"/>
      <c r="DBQ60" s="35"/>
      <c r="DBU60" s="35"/>
      <c r="DBV60" s="35"/>
      <c r="DBW60" s="35"/>
      <c r="DBX60" s="35"/>
      <c r="DBY60" s="35"/>
      <c r="DCC60" s="35"/>
      <c r="DCD60" s="35"/>
      <c r="DCE60" s="35"/>
      <c r="DCF60" s="35"/>
      <c r="DCG60" s="35"/>
      <c r="DCK60" s="35"/>
      <c r="DCL60" s="35"/>
      <c r="DCM60" s="35"/>
      <c r="DCN60" s="35"/>
      <c r="DCO60" s="35"/>
      <c r="DCS60" s="35"/>
      <c r="DCT60" s="35"/>
      <c r="DCU60" s="35"/>
      <c r="DCV60" s="35"/>
      <c r="DCW60" s="35"/>
      <c r="DDA60" s="35"/>
      <c r="DDB60" s="35"/>
      <c r="DDC60" s="35"/>
      <c r="DDD60" s="35"/>
      <c r="DDE60" s="35"/>
      <c r="DDI60" s="35"/>
      <c r="DDJ60" s="35"/>
      <c r="DDK60" s="35"/>
      <c r="DDL60" s="35"/>
      <c r="DDM60" s="35"/>
      <c r="DDQ60" s="35"/>
      <c r="DDR60" s="35"/>
      <c r="DDS60" s="35"/>
      <c r="DDT60" s="35"/>
      <c r="DDU60" s="35"/>
      <c r="DDY60" s="35"/>
      <c r="DDZ60" s="35"/>
      <c r="DEA60" s="35"/>
      <c r="DEB60" s="35"/>
      <c r="DEC60" s="35"/>
      <c r="DEG60" s="35"/>
      <c r="DEH60" s="35"/>
      <c r="DEI60" s="35"/>
      <c r="DEJ60" s="35"/>
      <c r="DEK60" s="35"/>
      <c r="DEO60" s="35"/>
      <c r="DEP60" s="35"/>
      <c r="DEQ60" s="35"/>
      <c r="DER60" s="35"/>
      <c r="DES60" s="35"/>
      <c r="DEW60" s="35"/>
      <c r="DEX60" s="35"/>
      <c r="DEY60" s="35"/>
      <c r="DEZ60" s="35"/>
      <c r="DFA60" s="35"/>
      <c r="DFE60" s="35"/>
      <c r="DFF60" s="35"/>
      <c r="DFG60" s="35"/>
      <c r="DFH60" s="35"/>
      <c r="DFI60" s="35"/>
      <c r="DFM60" s="35"/>
      <c r="DFN60" s="35"/>
      <c r="DFO60" s="35"/>
      <c r="DFP60" s="35"/>
      <c r="DFQ60" s="35"/>
      <c r="DFU60" s="35"/>
      <c r="DFV60" s="35"/>
      <c r="DFW60" s="35"/>
      <c r="DFX60" s="35"/>
      <c r="DFY60" s="35"/>
      <c r="DGC60" s="35"/>
      <c r="DGD60" s="35"/>
      <c r="DGE60" s="35"/>
      <c r="DGF60" s="35"/>
      <c r="DGG60" s="35"/>
      <c r="DGK60" s="35"/>
      <c r="DGL60" s="35"/>
      <c r="DGM60" s="35"/>
      <c r="DGN60" s="35"/>
      <c r="DGO60" s="35"/>
      <c r="DGS60" s="35"/>
      <c r="DGT60" s="35"/>
      <c r="DGU60" s="35"/>
      <c r="DGV60" s="35"/>
      <c r="DGW60" s="35"/>
      <c r="DHA60" s="35"/>
      <c r="DHB60" s="35"/>
      <c r="DHC60" s="35"/>
      <c r="DHD60" s="35"/>
      <c r="DHE60" s="35"/>
      <c r="DHI60" s="35"/>
      <c r="DHJ60" s="35"/>
      <c r="DHK60" s="35"/>
      <c r="DHL60" s="35"/>
      <c r="DHM60" s="35"/>
      <c r="DHQ60" s="35"/>
      <c r="DHR60" s="35"/>
      <c r="DHS60" s="35"/>
      <c r="DHT60" s="35"/>
      <c r="DHU60" s="35"/>
      <c r="DHY60" s="35"/>
      <c r="DHZ60" s="35"/>
      <c r="DIA60" s="35"/>
      <c r="DIB60" s="35"/>
      <c r="DIC60" s="35"/>
      <c r="DIG60" s="35"/>
      <c r="DIH60" s="35"/>
      <c r="DII60" s="35"/>
      <c r="DIJ60" s="35"/>
      <c r="DIK60" s="35"/>
      <c r="DIO60" s="35"/>
      <c r="DIP60" s="35"/>
      <c r="DIQ60" s="35"/>
      <c r="DIR60" s="35"/>
      <c r="DIS60" s="35"/>
      <c r="DIW60" s="35"/>
      <c r="DIX60" s="35"/>
      <c r="DIY60" s="35"/>
      <c r="DIZ60" s="35"/>
      <c r="DJA60" s="35"/>
      <c r="DJE60" s="35"/>
      <c r="DJF60" s="35"/>
      <c r="DJG60" s="35"/>
      <c r="DJH60" s="35"/>
      <c r="DJI60" s="35"/>
      <c r="DJM60" s="35"/>
      <c r="DJN60" s="35"/>
      <c r="DJO60" s="35"/>
      <c r="DJP60" s="35"/>
      <c r="DJQ60" s="35"/>
      <c r="DJU60" s="35"/>
      <c r="DJV60" s="35"/>
      <c r="DJW60" s="35"/>
      <c r="DJX60" s="35"/>
      <c r="DJY60" s="35"/>
      <c r="DKC60" s="35"/>
      <c r="DKD60" s="35"/>
      <c r="DKE60" s="35"/>
      <c r="DKF60" s="35"/>
      <c r="DKG60" s="35"/>
      <c r="DKK60" s="35"/>
      <c r="DKL60" s="35"/>
      <c r="DKM60" s="35"/>
      <c r="DKN60" s="35"/>
      <c r="DKO60" s="35"/>
      <c r="DKS60" s="35"/>
      <c r="DKT60" s="35"/>
      <c r="DKU60" s="35"/>
      <c r="DKV60" s="35"/>
      <c r="DKW60" s="35"/>
      <c r="DLA60" s="35"/>
      <c r="DLB60" s="35"/>
      <c r="DLC60" s="35"/>
      <c r="DLD60" s="35"/>
      <c r="DLE60" s="35"/>
      <c r="DLI60" s="35"/>
      <c r="DLJ60" s="35"/>
      <c r="DLK60" s="35"/>
      <c r="DLL60" s="35"/>
      <c r="DLM60" s="35"/>
      <c r="DLQ60" s="35"/>
      <c r="DLR60" s="35"/>
      <c r="DLS60" s="35"/>
      <c r="DLT60" s="35"/>
      <c r="DLU60" s="35"/>
      <c r="DLY60" s="35"/>
      <c r="DLZ60" s="35"/>
      <c r="DMA60" s="35"/>
      <c r="DMB60" s="35"/>
      <c r="DMC60" s="35"/>
      <c r="DMG60" s="35"/>
      <c r="DMH60" s="35"/>
      <c r="DMI60" s="35"/>
      <c r="DMJ60" s="35"/>
      <c r="DMK60" s="35"/>
      <c r="DMO60" s="35"/>
      <c r="DMP60" s="35"/>
      <c r="DMQ60" s="35"/>
      <c r="DMR60" s="35"/>
      <c r="DMS60" s="35"/>
      <c r="DMW60" s="35"/>
      <c r="DMX60" s="35"/>
      <c r="DMY60" s="35"/>
      <c r="DMZ60" s="35"/>
      <c r="DNA60" s="35"/>
      <c r="DNE60" s="35"/>
      <c r="DNF60" s="35"/>
      <c r="DNG60" s="35"/>
      <c r="DNH60" s="35"/>
      <c r="DNI60" s="35"/>
      <c r="DNM60" s="35"/>
      <c r="DNN60" s="35"/>
      <c r="DNO60" s="35"/>
      <c r="DNP60" s="35"/>
      <c r="DNQ60" s="35"/>
      <c r="DNU60" s="35"/>
      <c r="DNV60" s="35"/>
      <c r="DNW60" s="35"/>
      <c r="DNX60" s="35"/>
      <c r="DNY60" s="35"/>
      <c r="DOC60" s="35"/>
      <c r="DOD60" s="35"/>
      <c r="DOE60" s="35"/>
      <c r="DOF60" s="35"/>
      <c r="DOG60" s="35"/>
      <c r="DOK60" s="35"/>
      <c r="DOL60" s="35"/>
      <c r="DOM60" s="35"/>
      <c r="DON60" s="35"/>
      <c r="DOO60" s="35"/>
      <c r="DOS60" s="35"/>
      <c r="DOT60" s="35"/>
      <c r="DOU60" s="35"/>
      <c r="DOV60" s="35"/>
      <c r="DOW60" s="35"/>
      <c r="DPA60" s="35"/>
      <c r="DPB60" s="35"/>
      <c r="DPC60" s="35"/>
      <c r="DPD60" s="35"/>
      <c r="DPE60" s="35"/>
      <c r="DPI60" s="35"/>
      <c r="DPJ60" s="35"/>
      <c r="DPK60" s="35"/>
      <c r="DPL60" s="35"/>
      <c r="DPM60" s="35"/>
      <c r="DPQ60" s="35"/>
      <c r="DPR60" s="35"/>
      <c r="DPS60" s="35"/>
      <c r="DPT60" s="35"/>
      <c r="DPU60" s="35"/>
      <c r="DPY60" s="35"/>
      <c r="DPZ60" s="35"/>
      <c r="DQA60" s="35"/>
      <c r="DQB60" s="35"/>
      <c r="DQC60" s="35"/>
      <c r="DQG60" s="35"/>
      <c r="DQH60" s="35"/>
      <c r="DQI60" s="35"/>
      <c r="DQJ60" s="35"/>
      <c r="DQK60" s="35"/>
      <c r="DQO60" s="35"/>
      <c r="DQP60" s="35"/>
      <c r="DQQ60" s="35"/>
      <c r="DQR60" s="35"/>
      <c r="DQS60" s="35"/>
      <c r="DQW60" s="35"/>
      <c r="DQX60" s="35"/>
      <c r="DQY60" s="35"/>
      <c r="DQZ60" s="35"/>
      <c r="DRA60" s="35"/>
      <c r="DRE60" s="35"/>
      <c r="DRF60" s="35"/>
      <c r="DRG60" s="35"/>
      <c r="DRH60" s="35"/>
      <c r="DRI60" s="35"/>
      <c r="DRM60" s="35"/>
      <c r="DRN60" s="35"/>
      <c r="DRO60" s="35"/>
      <c r="DRP60" s="35"/>
      <c r="DRQ60" s="35"/>
      <c r="DRU60" s="35"/>
      <c r="DRV60" s="35"/>
      <c r="DRW60" s="35"/>
      <c r="DRX60" s="35"/>
      <c r="DRY60" s="35"/>
      <c r="DSC60" s="35"/>
      <c r="DSD60" s="35"/>
      <c r="DSE60" s="35"/>
      <c r="DSF60" s="35"/>
      <c r="DSG60" s="35"/>
      <c r="DSK60" s="35"/>
      <c r="DSL60" s="35"/>
      <c r="DSM60" s="35"/>
      <c r="DSN60" s="35"/>
      <c r="DSO60" s="35"/>
      <c r="DSS60" s="35"/>
      <c r="DST60" s="35"/>
      <c r="DSU60" s="35"/>
      <c r="DSV60" s="35"/>
      <c r="DSW60" s="35"/>
      <c r="DTA60" s="35"/>
      <c r="DTB60" s="35"/>
      <c r="DTC60" s="35"/>
      <c r="DTD60" s="35"/>
      <c r="DTE60" s="35"/>
      <c r="DTI60" s="35"/>
      <c r="DTJ60" s="35"/>
      <c r="DTK60" s="35"/>
      <c r="DTL60" s="35"/>
      <c r="DTM60" s="35"/>
      <c r="DTQ60" s="35"/>
      <c r="DTR60" s="35"/>
      <c r="DTS60" s="35"/>
      <c r="DTT60" s="35"/>
      <c r="DTU60" s="35"/>
      <c r="DTY60" s="35"/>
      <c r="DTZ60" s="35"/>
      <c r="DUA60" s="35"/>
      <c r="DUB60" s="35"/>
      <c r="DUC60" s="35"/>
      <c r="DUG60" s="35"/>
      <c r="DUH60" s="35"/>
      <c r="DUI60" s="35"/>
      <c r="DUJ60" s="35"/>
      <c r="DUK60" s="35"/>
      <c r="DUO60" s="35"/>
      <c r="DUP60" s="35"/>
      <c r="DUQ60" s="35"/>
      <c r="DUR60" s="35"/>
      <c r="DUS60" s="35"/>
      <c r="DUW60" s="35"/>
      <c r="DUX60" s="35"/>
      <c r="DUY60" s="35"/>
      <c r="DUZ60" s="35"/>
      <c r="DVA60" s="35"/>
      <c r="DVE60" s="35"/>
      <c r="DVF60" s="35"/>
      <c r="DVG60" s="35"/>
      <c r="DVH60" s="35"/>
      <c r="DVI60" s="35"/>
      <c r="DVM60" s="35"/>
      <c r="DVN60" s="35"/>
      <c r="DVO60" s="35"/>
      <c r="DVP60" s="35"/>
      <c r="DVQ60" s="35"/>
      <c r="DVU60" s="35"/>
      <c r="DVV60" s="35"/>
      <c r="DVW60" s="35"/>
      <c r="DVX60" s="35"/>
      <c r="DVY60" s="35"/>
      <c r="DWC60" s="35"/>
      <c r="DWD60" s="35"/>
      <c r="DWE60" s="35"/>
      <c r="DWF60" s="35"/>
      <c r="DWG60" s="35"/>
      <c r="DWK60" s="35"/>
      <c r="DWL60" s="35"/>
      <c r="DWM60" s="35"/>
      <c r="DWN60" s="35"/>
      <c r="DWO60" s="35"/>
      <c r="DWS60" s="35"/>
      <c r="DWT60" s="35"/>
      <c r="DWU60" s="35"/>
      <c r="DWV60" s="35"/>
      <c r="DWW60" s="35"/>
      <c r="DXA60" s="35"/>
      <c r="DXB60" s="35"/>
      <c r="DXC60" s="35"/>
      <c r="DXD60" s="35"/>
      <c r="DXE60" s="35"/>
      <c r="DXI60" s="35"/>
      <c r="DXJ60" s="35"/>
      <c r="DXK60" s="35"/>
      <c r="DXL60" s="35"/>
      <c r="DXM60" s="35"/>
      <c r="DXQ60" s="35"/>
      <c r="DXR60" s="35"/>
      <c r="DXS60" s="35"/>
      <c r="DXT60" s="35"/>
      <c r="DXU60" s="35"/>
      <c r="DXY60" s="35"/>
      <c r="DXZ60" s="35"/>
      <c r="DYA60" s="35"/>
      <c r="DYB60" s="35"/>
      <c r="DYC60" s="35"/>
      <c r="DYG60" s="35"/>
      <c r="DYH60" s="35"/>
      <c r="DYI60" s="35"/>
      <c r="DYJ60" s="35"/>
      <c r="DYK60" s="35"/>
      <c r="DYO60" s="35"/>
      <c r="DYP60" s="35"/>
      <c r="DYQ60" s="35"/>
      <c r="DYR60" s="35"/>
      <c r="DYS60" s="35"/>
      <c r="DYW60" s="35"/>
      <c r="DYX60" s="35"/>
      <c r="DYY60" s="35"/>
      <c r="DYZ60" s="35"/>
      <c r="DZA60" s="35"/>
      <c r="DZE60" s="35"/>
      <c r="DZF60" s="35"/>
      <c r="DZG60" s="35"/>
      <c r="DZH60" s="35"/>
      <c r="DZI60" s="35"/>
      <c r="DZM60" s="35"/>
      <c r="DZN60" s="35"/>
      <c r="DZO60" s="35"/>
      <c r="DZP60" s="35"/>
      <c r="DZQ60" s="35"/>
      <c r="DZU60" s="35"/>
      <c r="DZV60" s="35"/>
      <c r="DZW60" s="35"/>
      <c r="DZX60" s="35"/>
      <c r="DZY60" s="35"/>
      <c r="EAC60" s="35"/>
      <c r="EAD60" s="35"/>
      <c r="EAE60" s="35"/>
      <c r="EAF60" s="35"/>
      <c r="EAG60" s="35"/>
      <c r="EAK60" s="35"/>
      <c r="EAL60" s="35"/>
      <c r="EAM60" s="35"/>
      <c r="EAN60" s="35"/>
      <c r="EAO60" s="35"/>
      <c r="EAS60" s="35"/>
      <c r="EAT60" s="35"/>
      <c r="EAU60" s="35"/>
      <c r="EAV60" s="35"/>
      <c r="EAW60" s="35"/>
      <c r="EBA60" s="35"/>
      <c r="EBB60" s="35"/>
      <c r="EBC60" s="35"/>
      <c r="EBD60" s="35"/>
      <c r="EBE60" s="35"/>
      <c r="EBI60" s="35"/>
      <c r="EBJ60" s="35"/>
      <c r="EBK60" s="35"/>
      <c r="EBL60" s="35"/>
      <c r="EBM60" s="35"/>
      <c r="EBQ60" s="35"/>
      <c r="EBR60" s="35"/>
      <c r="EBS60" s="35"/>
      <c r="EBT60" s="35"/>
      <c r="EBU60" s="35"/>
      <c r="EBY60" s="35"/>
      <c r="EBZ60" s="35"/>
      <c r="ECA60" s="35"/>
      <c r="ECB60" s="35"/>
      <c r="ECC60" s="35"/>
      <c r="ECG60" s="35"/>
      <c r="ECH60" s="35"/>
      <c r="ECI60" s="35"/>
      <c r="ECJ60" s="35"/>
      <c r="ECK60" s="35"/>
      <c r="ECO60" s="35"/>
      <c r="ECP60" s="35"/>
      <c r="ECQ60" s="35"/>
      <c r="ECR60" s="35"/>
      <c r="ECS60" s="35"/>
      <c r="ECW60" s="35"/>
      <c r="ECX60" s="35"/>
      <c r="ECY60" s="35"/>
      <c r="ECZ60" s="35"/>
      <c r="EDA60" s="35"/>
      <c r="EDE60" s="35"/>
      <c r="EDF60" s="35"/>
      <c r="EDG60" s="35"/>
      <c r="EDH60" s="35"/>
      <c r="EDI60" s="35"/>
      <c r="EDM60" s="35"/>
      <c r="EDN60" s="35"/>
      <c r="EDO60" s="35"/>
      <c r="EDP60" s="35"/>
      <c r="EDQ60" s="35"/>
      <c r="EDU60" s="35"/>
      <c r="EDV60" s="35"/>
      <c r="EDW60" s="35"/>
      <c r="EDX60" s="35"/>
      <c r="EDY60" s="35"/>
      <c r="EEC60" s="35"/>
      <c r="EED60" s="35"/>
      <c r="EEE60" s="35"/>
      <c r="EEF60" s="35"/>
      <c r="EEG60" s="35"/>
      <c r="EEK60" s="35"/>
      <c r="EEL60" s="35"/>
      <c r="EEM60" s="35"/>
      <c r="EEN60" s="35"/>
      <c r="EEO60" s="35"/>
      <c r="EES60" s="35"/>
      <c r="EET60" s="35"/>
      <c r="EEU60" s="35"/>
      <c r="EEV60" s="35"/>
      <c r="EEW60" s="35"/>
      <c r="EFA60" s="35"/>
      <c r="EFB60" s="35"/>
      <c r="EFC60" s="35"/>
      <c r="EFD60" s="35"/>
      <c r="EFE60" s="35"/>
      <c r="EFI60" s="35"/>
      <c r="EFJ60" s="35"/>
      <c r="EFK60" s="35"/>
      <c r="EFL60" s="35"/>
      <c r="EFM60" s="35"/>
      <c r="EFQ60" s="35"/>
      <c r="EFR60" s="35"/>
      <c r="EFS60" s="35"/>
      <c r="EFT60" s="35"/>
      <c r="EFU60" s="35"/>
      <c r="EFY60" s="35"/>
      <c r="EFZ60" s="35"/>
      <c r="EGA60" s="35"/>
      <c r="EGB60" s="35"/>
      <c r="EGC60" s="35"/>
      <c r="EGG60" s="35"/>
      <c r="EGH60" s="35"/>
      <c r="EGI60" s="35"/>
      <c r="EGJ60" s="35"/>
      <c r="EGK60" s="35"/>
      <c r="EGO60" s="35"/>
      <c r="EGP60" s="35"/>
      <c r="EGQ60" s="35"/>
      <c r="EGR60" s="35"/>
      <c r="EGS60" s="35"/>
      <c r="EGW60" s="35"/>
      <c r="EGX60" s="35"/>
      <c r="EGY60" s="35"/>
      <c r="EGZ60" s="35"/>
      <c r="EHA60" s="35"/>
      <c r="EHE60" s="35"/>
      <c r="EHF60" s="35"/>
      <c r="EHG60" s="35"/>
      <c r="EHH60" s="35"/>
      <c r="EHI60" s="35"/>
      <c r="EHM60" s="35"/>
      <c r="EHN60" s="35"/>
      <c r="EHO60" s="35"/>
      <c r="EHP60" s="35"/>
      <c r="EHQ60" s="35"/>
      <c r="EHU60" s="35"/>
      <c r="EHV60" s="35"/>
      <c r="EHW60" s="35"/>
      <c r="EHX60" s="35"/>
      <c r="EHY60" s="35"/>
      <c r="EIC60" s="35"/>
      <c r="EID60" s="35"/>
      <c r="EIE60" s="35"/>
      <c r="EIF60" s="35"/>
      <c r="EIG60" s="35"/>
      <c r="EIK60" s="35"/>
      <c r="EIL60" s="35"/>
      <c r="EIM60" s="35"/>
      <c r="EIN60" s="35"/>
      <c r="EIO60" s="35"/>
      <c r="EIS60" s="35"/>
      <c r="EIT60" s="35"/>
      <c r="EIU60" s="35"/>
      <c r="EIV60" s="35"/>
      <c r="EIW60" s="35"/>
      <c r="EJA60" s="35"/>
      <c r="EJB60" s="35"/>
      <c r="EJC60" s="35"/>
      <c r="EJD60" s="35"/>
      <c r="EJE60" s="35"/>
      <c r="EJI60" s="35"/>
      <c r="EJJ60" s="35"/>
      <c r="EJK60" s="35"/>
      <c r="EJL60" s="35"/>
      <c r="EJM60" s="35"/>
      <c r="EJQ60" s="35"/>
      <c r="EJR60" s="35"/>
      <c r="EJS60" s="35"/>
      <c r="EJT60" s="35"/>
      <c r="EJU60" s="35"/>
      <c r="EJY60" s="35"/>
      <c r="EJZ60" s="35"/>
      <c r="EKA60" s="35"/>
      <c r="EKB60" s="35"/>
      <c r="EKC60" s="35"/>
      <c r="EKG60" s="35"/>
      <c r="EKH60" s="35"/>
      <c r="EKI60" s="35"/>
      <c r="EKJ60" s="35"/>
      <c r="EKK60" s="35"/>
      <c r="EKO60" s="35"/>
      <c r="EKP60" s="35"/>
      <c r="EKQ60" s="35"/>
      <c r="EKR60" s="35"/>
      <c r="EKS60" s="35"/>
      <c r="EKW60" s="35"/>
      <c r="EKX60" s="35"/>
      <c r="EKY60" s="35"/>
      <c r="EKZ60" s="35"/>
      <c r="ELA60" s="35"/>
      <c r="ELE60" s="35"/>
      <c r="ELF60" s="35"/>
      <c r="ELG60" s="35"/>
      <c r="ELH60" s="35"/>
      <c r="ELI60" s="35"/>
      <c r="ELM60" s="35"/>
      <c r="ELN60" s="35"/>
      <c r="ELO60" s="35"/>
      <c r="ELP60" s="35"/>
      <c r="ELQ60" s="35"/>
      <c r="ELU60" s="35"/>
      <c r="ELV60" s="35"/>
      <c r="ELW60" s="35"/>
      <c r="ELX60" s="35"/>
      <c r="ELY60" s="35"/>
      <c r="EMC60" s="35"/>
      <c r="EMD60" s="35"/>
      <c r="EME60" s="35"/>
      <c r="EMF60" s="35"/>
      <c r="EMG60" s="35"/>
      <c r="EMK60" s="35"/>
      <c r="EML60" s="35"/>
      <c r="EMM60" s="35"/>
      <c r="EMN60" s="35"/>
      <c r="EMO60" s="35"/>
      <c r="EMS60" s="35"/>
      <c r="EMT60" s="35"/>
      <c r="EMU60" s="35"/>
      <c r="EMV60" s="35"/>
      <c r="EMW60" s="35"/>
      <c r="ENA60" s="35"/>
      <c r="ENB60" s="35"/>
      <c r="ENC60" s="35"/>
      <c r="END60" s="35"/>
      <c r="ENE60" s="35"/>
      <c r="ENI60" s="35"/>
      <c r="ENJ60" s="35"/>
      <c r="ENK60" s="35"/>
      <c r="ENL60" s="35"/>
      <c r="ENM60" s="35"/>
      <c r="ENQ60" s="35"/>
      <c r="ENR60" s="35"/>
      <c r="ENS60" s="35"/>
      <c r="ENT60" s="35"/>
      <c r="ENU60" s="35"/>
      <c r="ENY60" s="35"/>
      <c r="ENZ60" s="35"/>
      <c r="EOA60" s="35"/>
      <c r="EOB60" s="35"/>
      <c r="EOC60" s="35"/>
      <c r="EOG60" s="35"/>
      <c r="EOH60" s="35"/>
      <c r="EOI60" s="35"/>
      <c r="EOJ60" s="35"/>
      <c r="EOK60" s="35"/>
      <c r="EOO60" s="35"/>
      <c r="EOP60" s="35"/>
      <c r="EOQ60" s="35"/>
      <c r="EOR60" s="35"/>
      <c r="EOS60" s="35"/>
      <c r="EOW60" s="35"/>
      <c r="EOX60" s="35"/>
      <c r="EOY60" s="35"/>
      <c r="EOZ60" s="35"/>
      <c r="EPA60" s="35"/>
      <c r="EPE60" s="35"/>
      <c r="EPF60" s="35"/>
      <c r="EPG60" s="35"/>
      <c r="EPH60" s="35"/>
      <c r="EPI60" s="35"/>
      <c r="EPM60" s="35"/>
      <c r="EPN60" s="35"/>
      <c r="EPO60" s="35"/>
      <c r="EPP60" s="35"/>
      <c r="EPQ60" s="35"/>
      <c r="EPU60" s="35"/>
      <c r="EPV60" s="35"/>
      <c r="EPW60" s="35"/>
      <c r="EPX60" s="35"/>
      <c r="EPY60" s="35"/>
      <c r="EQC60" s="35"/>
      <c r="EQD60" s="35"/>
      <c r="EQE60" s="35"/>
      <c r="EQF60" s="35"/>
      <c r="EQG60" s="35"/>
      <c r="EQK60" s="35"/>
      <c r="EQL60" s="35"/>
      <c r="EQM60" s="35"/>
      <c r="EQN60" s="35"/>
      <c r="EQO60" s="35"/>
      <c r="EQS60" s="35"/>
      <c r="EQT60" s="35"/>
      <c r="EQU60" s="35"/>
      <c r="EQV60" s="35"/>
      <c r="EQW60" s="35"/>
      <c r="ERA60" s="35"/>
      <c r="ERB60" s="35"/>
      <c r="ERC60" s="35"/>
      <c r="ERD60" s="35"/>
      <c r="ERE60" s="35"/>
      <c r="ERI60" s="35"/>
      <c r="ERJ60" s="35"/>
      <c r="ERK60" s="35"/>
      <c r="ERL60" s="35"/>
      <c r="ERM60" s="35"/>
      <c r="ERQ60" s="35"/>
      <c r="ERR60" s="35"/>
      <c r="ERS60" s="35"/>
      <c r="ERT60" s="35"/>
      <c r="ERU60" s="35"/>
      <c r="ERY60" s="35"/>
      <c r="ERZ60" s="35"/>
      <c r="ESA60" s="35"/>
      <c r="ESB60" s="35"/>
      <c r="ESC60" s="35"/>
      <c r="ESG60" s="35"/>
      <c r="ESH60" s="35"/>
      <c r="ESI60" s="35"/>
      <c r="ESJ60" s="35"/>
      <c r="ESK60" s="35"/>
      <c r="ESO60" s="35"/>
      <c r="ESP60" s="35"/>
      <c r="ESQ60" s="35"/>
      <c r="ESR60" s="35"/>
      <c r="ESS60" s="35"/>
      <c r="ESW60" s="35"/>
      <c r="ESX60" s="35"/>
      <c r="ESY60" s="35"/>
      <c r="ESZ60" s="35"/>
      <c r="ETA60" s="35"/>
      <c r="ETE60" s="35"/>
      <c r="ETF60" s="35"/>
      <c r="ETG60" s="35"/>
      <c r="ETH60" s="35"/>
      <c r="ETI60" s="35"/>
      <c r="ETM60" s="35"/>
      <c r="ETN60" s="35"/>
      <c r="ETO60" s="35"/>
      <c r="ETP60" s="35"/>
      <c r="ETQ60" s="35"/>
      <c r="ETU60" s="35"/>
      <c r="ETV60" s="35"/>
      <c r="ETW60" s="35"/>
      <c r="ETX60" s="35"/>
      <c r="ETY60" s="35"/>
      <c r="EUC60" s="35"/>
      <c r="EUD60" s="35"/>
      <c r="EUE60" s="35"/>
      <c r="EUF60" s="35"/>
      <c r="EUG60" s="35"/>
      <c r="EUK60" s="35"/>
      <c r="EUL60" s="35"/>
      <c r="EUM60" s="35"/>
      <c r="EUN60" s="35"/>
      <c r="EUO60" s="35"/>
      <c r="EUS60" s="35"/>
      <c r="EUT60" s="35"/>
      <c r="EUU60" s="35"/>
      <c r="EUV60" s="35"/>
      <c r="EUW60" s="35"/>
      <c r="EVA60" s="35"/>
      <c r="EVB60" s="35"/>
      <c r="EVC60" s="35"/>
      <c r="EVD60" s="35"/>
      <c r="EVE60" s="35"/>
      <c r="EVI60" s="35"/>
      <c r="EVJ60" s="35"/>
      <c r="EVK60" s="35"/>
      <c r="EVL60" s="35"/>
      <c r="EVM60" s="35"/>
      <c r="EVQ60" s="35"/>
      <c r="EVR60" s="35"/>
      <c r="EVS60" s="35"/>
      <c r="EVT60" s="35"/>
      <c r="EVU60" s="35"/>
      <c r="EVY60" s="35"/>
      <c r="EVZ60" s="35"/>
      <c r="EWA60" s="35"/>
      <c r="EWB60" s="35"/>
      <c r="EWC60" s="35"/>
      <c r="EWG60" s="35"/>
      <c r="EWH60" s="35"/>
      <c r="EWI60" s="35"/>
      <c r="EWJ60" s="35"/>
      <c r="EWK60" s="35"/>
      <c r="EWO60" s="35"/>
      <c r="EWP60" s="35"/>
      <c r="EWQ60" s="35"/>
      <c r="EWR60" s="35"/>
      <c r="EWS60" s="35"/>
      <c r="EWW60" s="35"/>
      <c r="EWX60" s="35"/>
      <c r="EWY60" s="35"/>
      <c r="EWZ60" s="35"/>
      <c r="EXA60" s="35"/>
      <c r="EXE60" s="35"/>
      <c r="EXF60" s="35"/>
      <c r="EXG60" s="35"/>
      <c r="EXH60" s="35"/>
      <c r="EXI60" s="35"/>
      <c r="EXM60" s="35"/>
      <c r="EXN60" s="35"/>
      <c r="EXO60" s="35"/>
      <c r="EXP60" s="35"/>
      <c r="EXQ60" s="35"/>
      <c r="EXU60" s="35"/>
      <c r="EXV60" s="35"/>
      <c r="EXW60" s="35"/>
      <c r="EXX60" s="35"/>
      <c r="EXY60" s="35"/>
      <c r="EYC60" s="35"/>
      <c r="EYD60" s="35"/>
      <c r="EYE60" s="35"/>
      <c r="EYF60" s="35"/>
      <c r="EYG60" s="35"/>
      <c r="EYK60" s="35"/>
      <c r="EYL60" s="35"/>
      <c r="EYM60" s="35"/>
      <c r="EYN60" s="35"/>
      <c r="EYO60" s="35"/>
      <c r="EYS60" s="35"/>
      <c r="EYT60" s="35"/>
      <c r="EYU60" s="35"/>
      <c r="EYV60" s="35"/>
      <c r="EYW60" s="35"/>
      <c r="EZA60" s="35"/>
      <c r="EZB60" s="35"/>
      <c r="EZC60" s="35"/>
      <c r="EZD60" s="35"/>
      <c r="EZE60" s="35"/>
      <c r="EZI60" s="35"/>
      <c r="EZJ60" s="35"/>
      <c r="EZK60" s="35"/>
      <c r="EZL60" s="35"/>
      <c r="EZM60" s="35"/>
      <c r="EZQ60" s="35"/>
      <c r="EZR60" s="35"/>
      <c r="EZS60" s="35"/>
      <c r="EZT60" s="35"/>
      <c r="EZU60" s="35"/>
      <c r="EZY60" s="35"/>
      <c r="EZZ60" s="35"/>
      <c r="FAA60" s="35"/>
      <c r="FAB60" s="35"/>
      <c r="FAC60" s="35"/>
      <c r="FAG60" s="35"/>
      <c r="FAH60" s="35"/>
      <c r="FAI60" s="35"/>
      <c r="FAJ60" s="35"/>
      <c r="FAK60" s="35"/>
      <c r="FAO60" s="35"/>
      <c r="FAP60" s="35"/>
      <c r="FAQ60" s="35"/>
      <c r="FAR60" s="35"/>
      <c r="FAS60" s="35"/>
      <c r="FAW60" s="35"/>
      <c r="FAX60" s="35"/>
      <c r="FAY60" s="35"/>
      <c r="FAZ60" s="35"/>
      <c r="FBA60" s="35"/>
      <c r="FBE60" s="35"/>
      <c r="FBF60" s="35"/>
      <c r="FBG60" s="35"/>
      <c r="FBH60" s="35"/>
      <c r="FBI60" s="35"/>
      <c r="FBM60" s="35"/>
      <c r="FBN60" s="35"/>
      <c r="FBO60" s="35"/>
      <c r="FBP60" s="35"/>
      <c r="FBQ60" s="35"/>
      <c r="FBU60" s="35"/>
      <c r="FBV60" s="35"/>
      <c r="FBW60" s="35"/>
      <c r="FBX60" s="35"/>
      <c r="FBY60" s="35"/>
      <c r="FCC60" s="35"/>
      <c r="FCD60" s="35"/>
      <c r="FCE60" s="35"/>
      <c r="FCF60" s="35"/>
      <c r="FCG60" s="35"/>
      <c r="FCK60" s="35"/>
      <c r="FCL60" s="35"/>
      <c r="FCM60" s="35"/>
      <c r="FCN60" s="35"/>
      <c r="FCO60" s="35"/>
      <c r="FCS60" s="35"/>
      <c r="FCT60" s="35"/>
      <c r="FCU60" s="35"/>
      <c r="FCV60" s="35"/>
      <c r="FCW60" s="35"/>
      <c r="FDA60" s="35"/>
      <c r="FDB60" s="35"/>
      <c r="FDC60" s="35"/>
      <c r="FDD60" s="35"/>
      <c r="FDE60" s="35"/>
      <c r="FDI60" s="35"/>
      <c r="FDJ60" s="35"/>
      <c r="FDK60" s="35"/>
      <c r="FDL60" s="35"/>
      <c r="FDM60" s="35"/>
      <c r="FDQ60" s="35"/>
      <c r="FDR60" s="35"/>
      <c r="FDS60" s="35"/>
      <c r="FDT60" s="35"/>
      <c r="FDU60" s="35"/>
      <c r="FDY60" s="35"/>
      <c r="FDZ60" s="35"/>
      <c r="FEA60" s="35"/>
      <c r="FEB60" s="35"/>
      <c r="FEC60" s="35"/>
      <c r="FEG60" s="35"/>
      <c r="FEH60" s="35"/>
      <c r="FEI60" s="35"/>
      <c r="FEJ60" s="35"/>
      <c r="FEK60" s="35"/>
      <c r="FEO60" s="35"/>
      <c r="FEP60" s="35"/>
      <c r="FEQ60" s="35"/>
      <c r="FER60" s="35"/>
      <c r="FES60" s="35"/>
      <c r="FEW60" s="35"/>
      <c r="FEX60" s="35"/>
      <c r="FEY60" s="35"/>
      <c r="FEZ60" s="35"/>
      <c r="FFA60" s="35"/>
      <c r="FFE60" s="35"/>
      <c r="FFF60" s="35"/>
      <c r="FFG60" s="35"/>
      <c r="FFH60" s="35"/>
      <c r="FFI60" s="35"/>
      <c r="FFM60" s="35"/>
      <c r="FFN60" s="35"/>
      <c r="FFO60" s="35"/>
      <c r="FFP60" s="35"/>
      <c r="FFQ60" s="35"/>
      <c r="FFU60" s="35"/>
      <c r="FFV60" s="35"/>
      <c r="FFW60" s="35"/>
      <c r="FFX60" s="35"/>
      <c r="FFY60" s="35"/>
      <c r="FGC60" s="35"/>
      <c r="FGD60" s="35"/>
      <c r="FGE60" s="35"/>
      <c r="FGF60" s="35"/>
      <c r="FGG60" s="35"/>
      <c r="FGK60" s="35"/>
      <c r="FGL60" s="35"/>
      <c r="FGM60" s="35"/>
      <c r="FGN60" s="35"/>
      <c r="FGO60" s="35"/>
      <c r="FGS60" s="35"/>
      <c r="FGT60" s="35"/>
      <c r="FGU60" s="35"/>
      <c r="FGV60" s="35"/>
      <c r="FGW60" s="35"/>
      <c r="FHA60" s="35"/>
      <c r="FHB60" s="35"/>
      <c r="FHC60" s="35"/>
      <c r="FHD60" s="35"/>
      <c r="FHE60" s="35"/>
      <c r="FHI60" s="35"/>
      <c r="FHJ60" s="35"/>
      <c r="FHK60" s="35"/>
      <c r="FHL60" s="35"/>
      <c r="FHM60" s="35"/>
      <c r="FHQ60" s="35"/>
      <c r="FHR60" s="35"/>
      <c r="FHS60" s="35"/>
      <c r="FHT60" s="35"/>
      <c r="FHU60" s="35"/>
      <c r="FHY60" s="35"/>
      <c r="FHZ60" s="35"/>
      <c r="FIA60" s="35"/>
      <c r="FIB60" s="35"/>
      <c r="FIC60" s="35"/>
      <c r="FIG60" s="35"/>
      <c r="FIH60" s="35"/>
      <c r="FII60" s="35"/>
      <c r="FIJ60" s="35"/>
      <c r="FIK60" s="35"/>
      <c r="FIO60" s="35"/>
      <c r="FIP60" s="35"/>
      <c r="FIQ60" s="35"/>
      <c r="FIR60" s="35"/>
      <c r="FIS60" s="35"/>
      <c r="FIW60" s="35"/>
      <c r="FIX60" s="35"/>
      <c r="FIY60" s="35"/>
      <c r="FIZ60" s="35"/>
      <c r="FJA60" s="35"/>
      <c r="FJE60" s="35"/>
      <c r="FJF60" s="35"/>
      <c r="FJG60" s="35"/>
      <c r="FJH60" s="35"/>
      <c r="FJI60" s="35"/>
      <c r="FJM60" s="35"/>
      <c r="FJN60" s="35"/>
      <c r="FJO60" s="35"/>
      <c r="FJP60" s="35"/>
      <c r="FJQ60" s="35"/>
      <c r="FJU60" s="35"/>
      <c r="FJV60" s="35"/>
      <c r="FJW60" s="35"/>
      <c r="FJX60" s="35"/>
      <c r="FJY60" s="35"/>
      <c r="FKC60" s="35"/>
      <c r="FKD60" s="35"/>
      <c r="FKE60" s="35"/>
      <c r="FKF60" s="35"/>
      <c r="FKG60" s="35"/>
      <c r="FKK60" s="35"/>
      <c r="FKL60" s="35"/>
      <c r="FKM60" s="35"/>
      <c r="FKN60" s="35"/>
      <c r="FKO60" s="35"/>
      <c r="FKS60" s="35"/>
      <c r="FKT60" s="35"/>
      <c r="FKU60" s="35"/>
      <c r="FKV60" s="35"/>
      <c r="FKW60" s="35"/>
      <c r="FLA60" s="35"/>
      <c r="FLB60" s="35"/>
      <c r="FLC60" s="35"/>
      <c r="FLD60" s="35"/>
      <c r="FLE60" s="35"/>
      <c r="FLI60" s="35"/>
      <c r="FLJ60" s="35"/>
      <c r="FLK60" s="35"/>
      <c r="FLL60" s="35"/>
      <c r="FLM60" s="35"/>
      <c r="FLQ60" s="35"/>
      <c r="FLR60" s="35"/>
      <c r="FLS60" s="35"/>
      <c r="FLT60" s="35"/>
      <c r="FLU60" s="35"/>
      <c r="FLY60" s="35"/>
      <c r="FLZ60" s="35"/>
      <c r="FMA60" s="35"/>
      <c r="FMB60" s="35"/>
      <c r="FMC60" s="35"/>
      <c r="FMG60" s="35"/>
      <c r="FMH60" s="35"/>
      <c r="FMI60" s="35"/>
      <c r="FMJ60" s="35"/>
      <c r="FMK60" s="35"/>
      <c r="FMO60" s="35"/>
      <c r="FMP60" s="35"/>
      <c r="FMQ60" s="35"/>
      <c r="FMR60" s="35"/>
      <c r="FMS60" s="35"/>
      <c r="FMW60" s="35"/>
      <c r="FMX60" s="35"/>
      <c r="FMY60" s="35"/>
      <c r="FMZ60" s="35"/>
      <c r="FNA60" s="35"/>
      <c r="FNE60" s="35"/>
      <c r="FNF60" s="35"/>
      <c r="FNG60" s="35"/>
      <c r="FNH60" s="35"/>
      <c r="FNI60" s="35"/>
      <c r="FNM60" s="35"/>
      <c r="FNN60" s="35"/>
      <c r="FNO60" s="35"/>
      <c r="FNP60" s="35"/>
      <c r="FNQ60" s="35"/>
      <c r="FNU60" s="35"/>
      <c r="FNV60" s="35"/>
      <c r="FNW60" s="35"/>
      <c r="FNX60" s="35"/>
      <c r="FNY60" s="35"/>
      <c r="FOC60" s="35"/>
      <c r="FOD60" s="35"/>
      <c r="FOE60" s="35"/>
      <c r="FOF60" s="35"/>
      <c r="FOG60" s="35"/>
      <c r="FOK60" s="35"/>
      <c r="FOL60" s="35"/>
      <c r="FOM60" s="35"/>
      <c r="FON60" s="35"/>
      <c r="FOO60" s="35"/>
      <c r="FOS60" s="35"/>
      <c r="FOT60" s="35"/>
      <c r="FOU60" s="35"/>
      <c r="FOV60" s="35"/>
      <c r="FOW60" s="35"/>
      <c r="FPA60" s="35"/>
      <c r="FPB60" s="35"/>
      <c r="FPC60" s="35"/>
      <c r="FPD60" s="35"/>
      <c r="FPE60" s="35"/>
      <c r="FPI60" s="35"/>
      <c r="FPJ60" s="35"/>
      <c r="FPK60" s="35"/>
      <c r="FPL60" s="35"/>
      <c r="FPM60" s="35"/>
      <c r="FPQ60" s="35"/>
      <c r="FPR60" s="35"/>
      <c r="FPS60" s="35"/>
      <c r="FPT60" s="35"/>
      <c r="FPU60" s="35"/>
      <c r="FPY60" s="35"/>
      <c r="FPZ60" s="35"/>
      <c r="FQA60" s="35"/>
      <c r="FQB60" s="35"/>
      <c r="FQC60" s="35"/>
      <c r="FQG60" s="35"/>
      <c r="FQH60" s="35"/>
      <c r="FQI60" s="35"/>
      <c r="FQJ60" s="35"/>
      <c r="FQK60" s="35"/>
      <c r="FQO60" s="35"/>
      <c r="FQP60" s="35"/>
      <c r="FQQ60" s="35"/>
      <c r="FQR60" s="35"/>
      <c r="FQS60" s="35"/>
      <c r="FQW60" s="35"/>
      <c r="FQX60" s="35"/>
      <c r="FQY60" s="35"/>
      <c r="FQZ60" s="35"/>
      <c r="FRA60" s="35"/>
      <c r="FRE60" s="35"/>
      <c r="FRF60" s="35"/>
      <c r="FRG60" s="35"/>
      <c r="FRH60" s="35"/>
      <c r="FRI60" s="35"/>
      <c r="FRM60" s="35"/>
      <c r="FRN60" s="35"/>
      <c r="FRO60" s="35"/>
      <c r="FRP60" s="35"/>
      <c r="FRQ60" s="35"/>
      <c r="FRU60" s="35"/>
      <c r="FRV60" s="35"/>
      <c r="FRW60" s="35"/>
      <c r="FRX60" s="35"/>
      <c r="FRY60" s="35"/>
      <c r="FSC60" s="35"/>
      <c r="FSD60" s="35"/>
      <c r="FSE60" s="35"/>
      <c r="FSF60" s="35"/>
      <c r="FSG60" s="35"/>
      <c r="FSK60" s="35"/>
      <c r="FSL60" s="35"/>
      <c r="FSM60" s="35"/>
      <c r="FSN60" s="35"/>
      <c r="FSO60" s="35"/>
      <c r="FSS60" s="35"/>
      <c r="FST60" s="35"/>
      <c r="FSU60" s="35"/>
      <c r="FSV60" s="35"/>
      <c r="FSW60" s="35"/>
      <c r="FTA60" s="35"/>
      <c r="FTB60" s="35"/>
      <c r="FTC60" s="35"/>
      <c r="FTD60" s="35"/>
      <c r="FTE60" s="35"/>
      <c r="FTI60" s="35"/>
      <c r="FTJ60" s="35"/>
      <c r="FTK60" s="35"/>
      <c r="FTL60" s="35"/>
      <c r="FTM60" s="35"/>
      <c r="FTQ60" s="35"/>
      <c r="FTR60" s="35"/>
      <c r="FTS60" s="35"/>
      <c r="FTT60" s="35"/>
      <c r="FTU60" s="35"/>
      <c r="FTY60" s="35"/>
      <c r="FTZ60" s="35"/>
      <c r="FUA60" s="35"/>
      <c r="FUB60" s="35"/>
      <c r="FUC60" s="35"/>
      <c r="FUG60" s="35"/>
      <c r="FUH60" s="35"/>
      <c r="FUI60" s="35"/>
      <c r="FUJ60" s="35"/>
      <c r="FUK60" s="35"/>
      <c r="FUO60" s="35"/>
      <c r="FUP60" s="35"/>
      <c r="FUQ60" s="35"/>
      <c r="FUR60" s="35"/>
      <c r="FUS60" s="35"/>
      <c r="FUW60" s="35"/>
      <c r="FUX60" s="35"/>
      <c r="FUY60" s="35"/>
      <c r="FUZ60" s="35"/>
      <c r="FVA60" s="35"/>
      <c r="FVE60" s="35"/>
      <c r="FVF60" s="35"/>
      <c r="FVG60" s="35"/>
      <c r="FVH60" s="35"/>
      <c r="FVI60" s="35"/>
      <c r="FVM60" s="35"/>
      <c r="FVN60" s="35"/>
      <c r="FVO60" s="35"/>
      <c r="FVP60" s="35"/>
      <c r="FVQ60" s="35"/>
      <c r="FVU60" s="35"/>
      <c r="FVV60" s="35"/>
      <c r="FVW60" s="35"/>
      <c r="FVX60" s="35"/>
      <c r="FVY60" s="35"/>
      <c r="FWC60" s="35"/>
      <c r="FWD60" s="35"/>
      <c r="FWE60" s="35"/>
      <c r="FWF60" s="35"/>
      <c r="FWG60" s="35"/>
      <c r="FWK60" s="35"/>
      <c r="FWL60" s="35"/>
      <c r="FWM60" s="35"/>
      <c r="FWN60" s="35"/>
      <c r="FWO60" s="35"/>
      <c r="FWS60" s="35"/>
      <c r="FWT60" s="35"/>
      <c r="FWU60" s="35"/>
      <c r="FWV60" s="35"/>
      <c r="FWW60" s="35"/>
      <c r="FXA60" s="35"/>
      <c r="FXB60" s="35"/>
      <c r="FXC60" s="35"/>
      <c r="FXD60" s="35"/>
      <c r="FXE60" s="35"/>
      <c r="FXI60" s="35"/>
      <c r="FXJ60" s="35"/>
      <c r="FXK60" s="35"/>
      <c r="FXL60" s="35"/>
      <c r="FXM60" s="35"/>
      <c r="FXQ60" s="35"/>
      <c r="FXR60" s="35"/>
      <c r="FXS60" s="35"/>
      <c r="FXT60" s="35"/>
      <c r="FXU60" s="35"/>
      <c r="FXY60" s="35"/>
      <c r="FXZ60" s="35"/>
      <c r="FYA60" s="35"/>
      <c r="FYB60" s="35"/>
      <c r="FYC60" s="35"/>
      <c r="FYG60" s="35"/>
      <c r="FYH60" s="35"/>
      <c r="FYI60" s="35"/>
      <c r="FYJ60" s="35"/>
      <c r="FYK60" s="35"/>
      <c r="FYO60" s="35"/>
      <c r="FYP60" s="35"/>
      <c r="FYQ60" s="35"/>
      <c r="FYR60" s="35"/>
      <c r="FYS60" s="35"/>
      <c r="FYW60" s="35"/>
      <c r="FYX60" s="35"/>
      <c r="FYY60" s="35"/>
      <c r="FYZ60" s="35"/>
      <c r="FZA60" s="35"/>
      <c r="FZE60" s="35"/>
      <c r="FZF60" s="35"/>
      <c r="FZG60" s="35"/>
      <c r="FZH60" s="35"/>
      <c r="FZI60" s="35"/>
      <c r="FZM60" s="35"/>
      <c r="FZN60" s="35"/>
      <c r="FZO60" s="35"/>
      <c r="FZP60" s="35"/>
      <c r="FZQ60" s="35"/>
      <c r="FZU60" s="35"/>
      <c r="FZV60" s="35"/>
      <c r="FZW60" s="35"/>
      <c r="FZX60" s="35"/>
      <c r="FZY60" s="35"/>
      <c r="GAC60" s="35"/>
      <c r="GAD60" s="35"/>
      <c r="GAE60" s="35"/>
      <c r="GAF60" s="35"/>
      <c r="GAG60" s="35"/>
      <c r="GAK60" s="35"/>
      <c r="GAL60" s="35"/>
      <c r="GAM60" s="35"/>
      <c r="GAN60" s="35"/>
      <c r="GAO60" s="35"/>
      <c r="GAS60" s="35"/>
      <c r="GAT60" s="35"/>
      <c r="GAU60" s="35"/>
      <c r="GAV60" s="35"/>
      <c r="GAW60" s="35"/>
      <c r="GBA60" s="35"/>
      <c r="GBB60" s="35"/>
      <c r="GBC60" s="35"/>
      <c r="GBD60" s="35"/>
      <c r="GBE60" s="35"/>
      <c r="GBI60" s="35"/>
      <c r="GBJ60" s="35"/>
      <c r="GBK60" s="35"/>
      <c r="GBL60" s="35"/>
      <c r="GBM60" s="35"/>
      <c r="GBQ60" s="35"/>
      <c r="GBR60" s="35"/>
      <c r="GBS60" s="35"/>
      <c r="GBT60" s="35"/>
      <c r="GBU60" s="35"/>
      <c r="GBY60" s="35"/>
      <c r="GBZ60" s="35"/>
      <c r="GCA60" s="35"/>
      <c r="GCB60" s="35"/>
      <c r="GCC60" s="35"/>
      <c r="GCG60" s="35"/>
      <c r="GCH60" s="35"/>
      <c r="GCI60" s="35"/>
      <c r="GCJ60" s="35"/>
      <c r="GCK60" s="35"/>
      <c r="GCO60" s="35"/>
      <c r="GCP60" s="35"/>
      <c r="GCQ60" s="35"/>
      <c r="GCR60" s="35"/>
      <c r="GCS60" s="35"/>
      <c r="GCW60" s="35"/>
      <c r="GCX60" s="35"/>
      <c r="GCY60" s="35"/>
      <c r="GCZ60" s="35"/>
      <c r="GDA60" s="35"/>
      <c r="GDE60" s="35"/>
      <c r="GDF60" s="35"/>
      <c r="GDG60" s="35"/>
      <c r="GDH60" s="35"/>
      <c r="GDI60" s="35"/>
      <c r="GDM60" s="35"/>
      <c r="GDN60" s="35"/>
      <c r="GDO60" s="35"/>
      <c r="GDP60" s="35"/>
      <c r="GDQ60" s="35"/>
      <c r="GDU60" s="35"/>
      <c r="GDV60" s="35"/>
      <c r="GDW60" s="35"/>
      <c r="GDX60" s="35"/>
      <c r="GDY60" s="35"/>
      <c r="GEC60" s="35"/>
      <c r="GED60" s="35"/>
      <c r="GEE60" s="35"/>
      <c r="GEF60" s="35"/>
      <c r="GEG60" s="35"/>
      <c r="GEK60" s="35"/>
      <c r="GEL60" s="35"/>
      <c r="GEM60" s="35"/>
      <c r="GEN60" s="35"/>
      <c r="GEO60" s="35"/>
      <c r="GES60" s="35"/>
      <c r="GET60" s="35"/>
      <c r="GEU60" s="35"/>
      <c r="GEV60" s="35"/>
      <c r="GEW60" s="35"/>
      <c r="GFA60" s="35"/>
      <c r="GFB60" s="35"/>
      <c r="GFC60" s="35"/>
      <c r="GFD60" s="35"/>
      <c r="GFE60" s="35"/>
      <c r="GFI60" s="35"/>
      <c r="GFJ60" s="35"/>
      <c r="GFK60" s="35"/>
      <c r="GFL60" s="35"/>
      <c r="GFM60" s="35"/>
      <c r="GFQ60" s="35"/>
      <c r="GFR60" s="35"/>
      <c r="GFS60" s="35"/>
      <c r="GFT60" s="35"/>
      <c r="GFU60" s="35"/>
      <c r="GFY60" s="35"/>
      <c r="GFZ60" s="35"/>
      <c r="GGA60" s="35"/>
      <c r="GGB60" s="35"/>
      <c r="GGC60" s="35"/>
      <c r="GGG60" s="35"/>
      <c r="GGH60" s="35"/>
      <c r="GGI60" s="35"/>
      <c r="GGJ60" s="35"/>
      <c r="GGK60" s="35"/>
      <c r="GGO60" s="35"/>
      <c r="GGP60" s="35"/>
      <c r="GGQ60" s="35"/>
      <c r="GGR60" s="35"/>
      <c r="GGS60" s="35"/>
      <c r="GGW60" s="35"/>
      <c r="GGX60" s="35"/>
      <c r="GGY60" s="35"/>
      <c r="GGZ60" s="35"/>
      <c r="GHA60" s="35"/>
      <c r="GHE60" s="35"/>
      <c r="GHF60" s="35"/>
      <c r="GHG60" s="35"/>
      <c r="GHH60" s="35"/>
      <c r="GHI60" s="35"/>
      <c r="GHM60" s="35"/>
      <c r="GHN60" s="35"/>
      <c r="GHO60" s="35"/>
      <c r="GHP60" s="35"/>
      <c r="GHQ60" s="35"/>
      <c r="GHU60" s="35"/>
      <c r="GHV60" s="35"/>
      <c r="GHW60" s="35"/>
      <c r="GHX60" s="35"/>
      <c r="GHY60" s="35"/>
      <c r="GIC60" s="35"/>
      <c r="GID60" s="35"/>
      <c r="GIE60" s="35"/>
      <c r="GIF60" s="35"/>
      <c r="GIG60" s="35"/>
      <c r="GIK60" s="35"/>
      <c r="GIL60" s="35"/>
      <c r="GIM60" s="35"/>
      <c r="GIN60" s="35"/>
      <c r="GIO60" s="35"/>
      <c r="GIS60" s="35"/>
      <c r="GIT60" s="35"/>
      <c r="GIU60" s="35"/>
      <c r="GIV60" s="35"/>
      <c r="GIW60" s="35"/>
      <c r="GJA60" s="35"/>
      <c r="GJB60" s="35"/>
      <c r="GJC60" s="35"/>
      <c r="GJD60" s="35"/>
      <c r="GJE60" s="35"/>
      <c r="GJI60" s="35"/>
      <c r="GJJ60" s="35"/>
      <c r="GJK60" s="35"/>
      <c r="GJL60" s="35"/>
      <c r="GJM60" s="35"/>
      <c r="GJQ60" s="35"/>
      <c r="GJR60" s="35"/>
      <c r="GJS60" s="35"/>
      <c r="GJT60" s="35"/>
      <c r="GJU60" s="35"/>
      <c r="GJY60" s="35"/>
      <c r="GJZ60" s="35"/>
      <c r="GKA60" s="35"/>
      <c r="GKB60" s="35"/>
      <c r="GKC60" s="35"/>
      <c r="GKG60" s="35"/>
      <c r="GKH60" s="35"/>
      <c r="GKI60" s="35"/>
      <c r="GKJ60" s="35"/>
      <c r="GKK60" s="35"/>
      <c r="GKO60" s="35"/>
      <c r="GKP60" s="35"/>
      <c r="GKQ60" s="35"/>
      <c r="GKR60" s="35"/>
      <c r="GKS60" s="35"/>
      <c r="GKW60" s="35"/>
      <c r="GKX60" s="35"/>
      <c r="GKY60" s="35"/>
      <c r="GKZ60" s="35"/>
      <c r="GLA60" s="35"/>
      <c r="GLE60" s="35"/>
      <c r="GLF60" s="35"/>
      <c r="GLG60" s="35"/>
      <c r="GLH60" s="35"/>
      <c r="GLI60" s="35"/>
      <c r="GLM60" s="35"/>
      <c r="GLN60" s="35"/>
      <c r="GLO60" s="35"/>
      <c r="GLP60" s="35"/>
      <c r="GLQ60" s="35"/>
      <c r="GLU60" s="35"/>
      <c r="GLV60" s="35"/>
      <c r="GLW60" s="35"/>
      <c r="GLX60" s="35"/>
      <c r="GLY60" s="35"/>
      <c r="GMC60" s="35"/>
      <c r="GMD60" s="35"/>
      <c r="GME60" s="35"/>
      <c r="GMF60" s="35"/>
      <c r="GMG60" s="35"/>
      <c r="GMK60" s="35"/>
      <c r="GML60" s="35"/>
      <c r="GMM60" s="35"/>
      <c r="GMN60" s="35"/>
      <c r="GMO60" s="35"/>
      <c r="GMS60" s="35"/>
      <c r="GMT60" s="35"/>
      <c r="GMU60" s="35"/>
      <c r="GMV60" s="35"/>
      <c r="GMW60" s="35"/>
      <c r="GNA60" s="35"/>
      <c r="GNB60" s="35"/>
      <c r="GNC60" s="35"/>
      <c r="GND60" s="35"/>
      <c r="GNE60" s="35"/>
      <c r="GNI60" s="35"/>
      <c r="GNJ60" s="35"/>
      <c r="GNK60" s="35"/>
      <c r="GNL60" s="35"/>
      <c r="GNM60" s="35"/>
      <c r="GNQ60" s="35"/>
      <c r="GNR60" s="35"/>
      <c r="GNS60" s="35"/>
      <c r="GNT60" s="35"/>
      <c r="GNU60" s="35"/>
      <c r="GNY60" s="35"/>
      <c r="GNZ60" s="35"/>
      <c r="GOA60" s="35"/>
      <c r="GOB60" s="35"/>
      <c r="GOC60" s="35"/>
      <c r="GOG60" s="35"/>
      <c r="GOH60" s="35"/>
      <c r="GOI60" s="35"/>
      <c r="GOJ60" s="35"/>
      <c r="GOK60" s="35"/>
      <c r="GOO60" s="35"/>
      <c r="GOP60" s="35"/>
      <c r="GOQ60" s="35"/>
      <c r="GOR60" s="35"/>
      <c r="GOS60" s="35"/>
      <c r="GOW60" s="35"/>
      <c r="GOX60" s="35"/>
      <c r="GOY60" s="35"/>
      <c r="GOZ60" s="35"/>
      <c r="GPA60" s="35"/>
      <c r="GPE60" s="35"/>
      <c r="GPF60" s="35"/>
      <c r="GPG60" s="35"/>
      <c r="GPH60" s="35"/>
      <c r="GPI60" s="35"/>
      <c r="GPM60" s="35"/>
      <c r="GPN60" s="35"/>
      <c r="GPO60" s="35"/>
      <c r="GPP60" s="35"/>
      <c r="GPQ60" s="35"/>
      <c r="GPU60" s="35"/>
      <c r="GPV60" s="35"/>
      <c r="GPW60" s="35"/>
      <c r="GPX60" s="35"/>
      <c r="GPY60" s="35"/>
      <c r="GQC60" s="35"/>
      <c r="GQD60" s="35"/>
      <c r="GQE60" s="35"/>
      <c r="GQF60" s="35"/>
      <c r="GQG60" s="35"/>
      <c r="GQK60" s="35"/>
      <c r="GQL60" s="35"/>
      <c r="GQM60" s="35"/>
      <c r="GQN60" s="35"/>
      <c r="GQO60" s="35"/>
      <c r="GQS60" s="35"/>
      <c r="GQT60" s="35"/>
      <c r="GQU60" s="35"/>
      <c r="GQV60" s="35"/>
      <c r="GQW60" s="35"/>
      <c r="GRA60" s="35"/>
      <c r="GRB60" s="35"/>
      <c r="GRC60" s="35"/>
      <c r="GRD60" s="35"/>
      <c r="GRE60" s="35"/>
      <c r="GRI60" s="35"/>
      <c r="GRJ60" s="35"/>
      <c r="GRK60" s="35"/>
      <c r="GRL60" s="35"/>
      <c r="GRM60" s="35"/>
      <c r="GRQ60" s="35"/>
      <c r="GRR60" s="35"/>
      <c r="GRS60" s="35"/>
      <c r="GRT60" s="35"/>
      <c r="GRU60" s="35"/>
      <c r="GRY60" s="35"/>
      <c r="GRZ60" s="35"/>
      <c r="GSA60" s="35"/>
      <c r="GSB60" s="35"/>
      <c r="GSC60" s="35"/>
      <c r="GSG60" s="35"/>
      <c r="GSH60" s="35"/>
      <c r="GSI60" s="35"/>
      <c r="GSJ60" s="35"/>
      <c r="GSK60" s="35"/>
      <c r="GSO60" s="35"/>
      <c r="GSP60" s="35"/>
      <c r="GSQ60" s="35"/>
      <c r="GSR60" s="35"/>
      <c r="GSS60" s="35"/>
      <c r="GSW60" s="35"/>
      <c r="GSX60" s="35"/>
      <c r="GSY60" s="35"/>
      <c r="GSZ60" s="35"/>
      <c r="GTA60" s="35"/>
      <c r="GTE60" s="35"/>
      <c r="GTF60" s="35"/>
      <c r="GTG60" s="35"/>
      <c r="GTH60" s="35"/>
      <c r="GTI60" s="35"/>
      <c r="GTM60" s="35"/>
      <c r="GTN60" s="35"/>
      <c r="GTO60" s="35"/>
      <c r="GTP60" s="35"/>
      <c r="GTQ60" s="35"/>
      <c r="GTU60" s="35"/>
      <c r="GTV60" s="35"/>
      <c r="GTW60" s="35"/>
      <c r="GTX60" s="35"/>
      <c r="GTY60" s="35"/>
      <c r="GUC60" s="35"/>
      <c r="GUD60" s="35"/>
      <c r="GUE60" s="35"/>
      <c r="GUF60" s="35"/>
      <c r="GUG60" s="35"/>
      <c r="GUK60" s="35"/>
      <c r="GUL60" s="35"/>
      <c r="GUM60" s="35"/>
      <c r="GUN60" s="35"/>
      <c r="GUO60" s="35"/>
      <c r="GUS60" s="35"/>
      <c r="GUT60" s="35"/>
      <c r="GUU60" s="35"/>
      <c r="GUV60" s="35"/>
      <c r="GUW60" s="35"/>
      <c r="GVA60" s="35"/>
      <c r="GVB60" s="35"/>
      <c r="GVC60" s="35"/>
      <c r="GVD60" s="35"/>
      <c r="GVE60" s="35"/>
      <c r="GVI60" s="35"/>
      <c r="GVJ60" s="35"/>
      <c r="GVK60" s="35"/>
      <c r="GVL60" s="35"/>
      <c r="GVM60" s="35"/>
      <c r="GVQ60" s="35"/>
      <c r="GVR60" s="35"/>
      <c r="GVS60" s="35"/>
      <c r="GVT60" s="35"/>
      <c r="GVU60" s="35"/>
      <c r="GVY60" s="35"/>
      <c r="GVZ60" s="35"/>
      <c r="GWA60" s="35"/>
      <c r="GWB60" s="35"/>
      <c r="GWC60" s="35"/>
      <c r="GWG60" s="35"/>
      <c r="GWH60" s="35"/>
      <c r="GWI60" s="35"/>
      <c r="GWJ60" s="35"/>
      <c r="GWK60" s="35"/>
      <c r="GWO60" s="35"/>
      <c r="GWP60" s="35"/>
      <c r="GWQ60" s="35"/>
      <c r="GWR60" s="35"/>
      <c r="GWS60" s="35"/>
      <c r="GWW60" s="35"/>
      <c r="GWX60" s="35"/>
      <c r="GWY60" s="35"/>
      <c r="GWZ60" s="35"/>
      <c r="GXA60" s="35"/>
      <c r="GXE60" s="35"/>
      <c r="GXF60" s="35"/>
      <c r="GXG60" s="35"/>
      <c r="GXH60" s="35"/>
      <c r="GXI60" s="35"/>
      <c r="GXM60" s="35"/>
      <c r="GXN60" s="35"/>
      <c r="GXO60" s="35"/>
      <c r="GXP60" s="35"/>
      <c r="GXQ60" s="35"/>
      <c r="GXU60" s="35"/>
      <c r="GXV60" s="35"/>
      <c r="GXW60" s="35"/>
      <c r="GXX60" s="35"/>
      <c r="GXY60" s="35"/>
      <c r="GYC60" s="35"/>
      <c r="GYD60" s="35"/>
      <c r="GYE60" s="35"/>
      <c r="GYF60" s="35"/>
      <c r="GYG60" s="35"/>
      <c r="GYK60" s="35"/>
      <c r="GYL60" s="35"/>
      <c r="GYM60" s="35"/>
      <c r="GYN60" s="35"/>
      <c r="GYO60" s="35"/>
      <c r="GYS60" s="35"/>
      <c r="GYT60" s="35"/>
      <c r="GYU60" s="35"/>
      <c r="GYV60" s="35"/>
      <c r="GYW60" s="35"/>
      <c r="GZA60" s="35"/>
      <c r="GZB60" s="35"/>
      <c r="GZC60" s="35"/>
      <c r="GZD60" s="35"/>
      <c r="GZE60" s="35"/>
      <c r="GZI60" s="35"/>
      <c r="GZJ60" s="35"/>
      <c r="GZK60" s="35"/>
      <c r="GZL60" s="35"/>
      <c r="GZM60" s="35"/>
      <c r="GZQ60" s="35"/>
      <c r="GZR60" s="35"/>
      <c r="GZS60" s="35"/>
      <c r="GZT60" s="35"/>
      <c r="GZU60" s="35"/>
      <c r="GZY60" s="35"/>
      <c r="GZZ60" s="35"/>
      <c r="HAA60" s="35"/>
      <c r="HAB60" s="35"/>
      <c r="HAC60" s="35"/>
      <c r="HAG60" s="35"/>
      <c r="HAH60" s="35"/>
      <c r="HAI60" s="35"/>
      <c r="HAJ60" s="35"/>
      <c r="HAK60" s="35"/>
      <c r="HAO60" s="35"/>
      <c r="HAP60" s="35"/>
      <c r="HAQ60" s="35"/>
      <c r="HAR60" s="35"/>
      <c r="HAS60" s="35"/>
      <c r="HAW60" s="35"/>
      <c r="HAX60" s="35"/>
      <c r="HAY60" s="35"/>
      <c r="HAZ60" s="35"/>
      <c r="HBA60" s="35"/>
      <c r="HBE60" s="35"/>
      <c r="HBF60" s="35"/>
      <c r="HBG60" s="35"/>
      <c r="HBH60" s="35"/>
      <c r="HBI60" s="35"/>
      <c r="HBM60" s="35"/>
      <c r="HBN60" s="35"/>
      <c r="HBO60" s="35"/>
      <c r="HBP60" s="35"/>
      <c r="HBQ60" s="35"/>
      <c r="HBU60" s="35"/>
      <c r="HBV60" s="35"/>
      <c r="HBW60" s="35"/>
      <c r="HBX60" s="35"/>
      <c r="HBY60" s="35"/>
      <c r="HCC60" s="35"/>
      <c r="HCD60" s="35"/>
      <c r="HCE60" s="35"/>
      <c r="HCF60" s="35"/>
      <c r="HCG60" s="35"/>
      <c r="HCK60" s="35"/>
      <c r="HCL60" s="35"/>
      <c r="HCM60" s="35"/>
      <c r="HCN60" s="35"/>
      <c r="HCO60" s="35"/>
      <c r="HCS60" s="35"/>
      <c r="HCT60" s="35"/>
      <c r="HCU60" s="35"/>
      <c r="HCV60" s="35"/>
      <c r="HCW60" s="35"/>
      <c r="HDA60" s="35"/>
      <c r="HDB60" s="35"/>
      <c r="HDC60" s="35"/>
      <c r="HDD60" s="35"/>
      <c r="HDE60" s="35"/>
      <c r="HDI60" s="35"/>
      <c r="HDJ60" s="35"/>
      <c r="HDK60" s="35"/>
      <c r="HDL60" s="35"/>
      <c r="HDM60" s="35"/>
      <c r="HDQ60" s="35"/>
      <c r="HDR60" s="35"/>
      <c r="HDS60" s="35"/>
      <c r="HDT60" s="35"/>
      <c r="HDU60" s="35"/>
      <c r="HDY60" s="35"/>
      <c r="HDZ60" s="35"/>
      <c r="HEA60" s="35"/>
      <c r="HEB60" s="35"/>
      <c r="HEC60" s="35"/>
      <c r="HEG60" s="35"/>
      <c r="HEH60" s="35"/>
      <c r="HEI60" s="35"/>
      <c r="HEJ60" s="35"/>
      <c r="HEK60" s="35"/>
      <c r="HEO60" s="35"/>
      <c r="HEP60" s="35"/>
      <c r="HEQ60" s="35"/>
      <c r="HER60" s="35"/>
      <c r="HES60" s="35"/>
      <c r="HEW60" s="35"/>
      <c r="HEX60" s="35"/>
      <c r="HEY60" s="35"/>
      <c r="HEZ60" s="35"/>
      <c r="HFA60" s="35"/>
      <c r="HFE60" s="35"/>
      <c r="HFF60" s="35"/>
      <c r="HFG60" s="35"/>
      <c r="HFH60" s="35"/>
      <c r="HFI60" s="35"/>
      <c r="HFM60" s="35"/>
      <c r="HFN60" s="35"/>
      <c r="HFO60" s="35"/>
      <c r="HFP60" s="35"/>
      <c r="HFQ60" s="35"/>
      <c r="HFU60" s="35"/>
      <c r="HFV60" s="35"/>
      <c r="HFW60" s="35"/>
      <c r="HFX60" s="35"/>
      <c r="HFY60" s="35"/>
      <c r="HGC60" s="35"/>
      <c r="HGD60" s="35"/>
      <c r="HGE60" s="35"/>
      <c r="HGF60" s="35"/>
      <c r="HGG60" s="35"/>
      <c r="HGK60" s="35"/>
      <c r="HGL60" s="35"/>
      <c r="HGM60" s="35"/>
      <c r="HGN60" s="35"/>
      <c r="HGO60" s="35"/>
      <c r="HGS60" s="35"/>
      <c r="HGT60" s="35"/>
      <c r="HGU60" s="35"/>
      <c r="HGV60" s="35"/>
      <c r="HGW60" s="35"/>
      <c r="HHA60" s="35"/>
      <c r="HHB60" s="35"/>
      <c r="HHC60" s="35"/>
      <c r="HHD60" s="35"/>
      <c r="HHE60" s="35"/>
      <c r="HHI60" s="35"/>
      <c r="HHJ60" s="35"/>
      <c r="HHK60" s="35"/>
      <c r="HHL60" s="35"/>
      <c r="HHM60" s="35"/>
      <c r="HHQ60" s="35"/>
      <c r="HHR60" s="35"/>
      <c r="HHS60" s="35"/>
      <c r="HHT60" s="35"/>
      <c r="HHU60" s="35"/>
      <c r="HHY60" s="35"/>
      <c r="HHZ60" s="35"/>
      <c r="HIA60" s="35"/>
      <c r="HIB60" s="35"/>
      <c r="HIC60" s="35"/>
      <c r="HIG60" s="35"/>
      <c r="HIH60" s="35"/>
      <c r="HII60" s="35"/>
      <c r="HIJ60" s="35"/>
      <c r="HIK60" s="35"/>
      <c r="HIO60" s="35"/>
      <c r="HIP60" s="35"/>
      <c r="HIQ60" s="35"/>
      <c r="HIR60" s="35"/>
      <c r="HIS60" s="35"/>
      <c r="HIW60" s="35"/>
      <c r="HIX60" s="35"/>
      <c r="HIY60" s="35"/>
      <c r="HIZ60" s="35"/>
      <c r="HJA60" s="35"/>
      <c r="HJE60" s="35"/>
      <c r="HJF60" s="35"/>
      <c r="HJG60" s="35"/>
      <c r="HJH60" s="35"/>
      <c r="HJI60" s="35"/>
      <c r="HJM60" s="35"/>
      <c r="HJN60" s="35"/>
      <c r="HJO60" s="35"/>
      <c r="HJP60" s="35"/>
      <c r="HJQ60" s="35"/>
      <c r="HJU60" s="35"/>
      <c r="HJV60" s="35"/>
      <c r="HJW60" s="35"/>
      <c r="HJX60" s="35"/>
      <c r="HJY60" s="35"/>
      <c r="HKC60" s="35"/>
      <c r="HKD60" s="35"/>
      <c r="HKE60" s="35"/>
      <c r="HKF60" s="35"/>
      <c r="HKG60" s="35"/>
      <c r="HKK60" s="35"/>
      <c r="HKL60" s="35"/>
      <c r="HKM60" s="35"/>
      <c r="HKN60" s="35"/>
      <c r="HKO60" s="35"/>
      <c r="HKS60" s="35"/>
      <c r="HKT60" s="35"/>
      <c r="HKU60" s="35"/>
      <c r="HKV60" s="35"/>
      <c r="HKW60" s="35"/>
      <c r="HLA60" s="35"/>
      <c r="HLB60" s="35"/>
      <c r="HLC60" s="35"/>
      <c r="HLD60" s="35"/>
      <c r="HLE60" s="35"/>
      <c r="HLI60" s="35"/>
      <c r="HLJ60" s="35"/>
      <c r="HLK60" s="35"/>
      <c r="HLL60" s="35"/>
      <c r="HLM60" s="35"/>
      <c r="HLQ60" s="35"/>
      <c r="HLR60" s="35"/>
      <c r="HLS60" s="35"/>
      <c r="HLT60" s="35"/>
      <c r="HLU60" s="35"/>
      <c r="HLY60" s="35"/>
      <c r="HLZ60" s="35"/>
      <c r="HMA60" s="35"/>
      <c r="HMB60" s="35"/>
      <c r="HMC60" s="35"/>
      <c r="HMG60" s="35"/>
      <c r="HMH60" s="35"/>
      <c r="HMI60" s="35"/>
      <c r="HMJ60" s="35"/>
      <c r="HMK60" s="35"/>
      <c r="HMO60" s="35"/>
      <c r="HMP60" s="35"/>
      <c r="HMQ60" s="35"/>
      <c r="HMR60" s="35"/>
      <c r="HMS60" s="35"/>
      <c r="HMW60" s="35"/>
      <c r="HMX60" s="35"/>
      <c r="HMY60" s="35"/>
      <c r="HMZ60" s="35"/>
      <c r="HNA60" s="35"/>
      <c r="HNE60" s="35"/>
      <c r="HNF60" s="35"/>
      <c r="HNG60" s="35"/>
      <c r="HNH60" s="35"/>
      <c r="HNI60" s="35"/>
      <c r="HNM60" s="35"/>
      <c r="HNN60" s="35"/>
      <c r="HNO60" s="35"/>
      <c r="HNP60" s="35"/>
      <c r="HNQ60" s="35"/>
      <c r="HNU60" s="35"/>
      <c r="HNV60" s="35"/>
      <c r="HNW60" s="35"/>
      <c r="HNX60" s="35"/>
      <c r="HNY60" s="35"/>
      <c r="HOC60" s="35"/>
      <c r="HOD60" s="35"/>
      <c r="HOE60" s="35"/>
      <c r="HOF60" s="35"/>
      <c r="HOG60" s="35"/>
      <c r="HOK60" s="35"/>
      <c r="HOL60" s="35"/>
      <c r="HOM60" s="35"/>
      <c r="HON60" s="35"/>
      <c r="HOO60" s="35"/>
      <c r="HOS60" s="35"/>
      <c r="HOT60" s="35"/>
      <c r="HOU60" s="35"/>
      <c r="HOV60" s="35"/>
      <c r="HOW60" s="35"/>
      <c r="HPA60" s="35"/>
      <c r="HPB60" s="35"/>
      <c r="HPC60" s="35"/>
      <c r="HPD60" s="35"/>
      <c r="HPE60" s="35"/>
      <c r="HPI60" s="35"/>
      <c r="HPJ60" s="35"/>
      <c r="HPK60" s="35"/>
      <c r="HPL60" s="35"/>
      <c r="HPM60" s="35"/>
      <c r="HPQ60" s="35"/>
      <c r="HPR60" s="35"/>
      <c r="HPS60" s="35"/>
      <c r="HPT60" s="35"/>
      <c r="HPU60" s="35"/>
      <c r="HPY60" s="35"/>
      <c r="HPZ60" s="35"/>
      <c r="HQA60" s="35"/>
      <c r="HQB60" s="35"/>
      <c r="HQC60" s="35"/>
      <c r="HQG60" s="35"/>
      <c r="HQH60" s="35"/>
      <c r="HQI60" s="35"/>
      <c r="HQJ60" s="35"/>
      <c r="HQK60" s="35"/>
      <c r="HQO60" s="35"/>
      <c r="HQP60" s="35"/>
      <c r="HQQ60" s="35"/>
      <c r="HQR60" s="35"/>
      <c r="HQS60" s="35"/>
      <c r="HQW60" s="35"/>
      <c r="HQX60" s="35"/>
      <c r="HQY60" s="35"/>
      <c r="HQZ60" s="35"/>
      <c r="HRA60" s="35"/>
      <c r="HRE60" s="35"/>
      <c r="HRF60" s="35"/>
      <c r="HRG60" s="35"/>
      <c r="HRH60" s="35"/>
      <c r="HRI60" s="35"/>
      <c r="HRM60" s="35"/>
      <c r="HRN60" s="35"/>
      <c r="HRO60" s="35"/>
      <c r="HRP60" s="35"/>
      <c r="HRQ60" s="35"/>
      <c r="HRU60" s="35"/>
      <c r="HRV60" s="35"/>
      <c r="HRW60" s="35"/>
      <c r="HRX60" s="35"/>
      <c r="HRY60" s="35"/>
      <c r="HSC60" s="35"/>
      <c r="HSD60" s="35"/>
      <c r="HSE60" s="35"/>
      <c r="HSF60" s="35"/>
      <c r="HSG60" s="35"/>
      <c r="HSK60" s="35"/>
      <c r="HSL60" s="35"/>
      <c r="HSM60" s="35"/>
      <c r="HSN60" s="35"/>
      <c r="HSO60" s="35"/>
      <c r="HSS60" s="35"/>
      <c r="HST60" s="35"/>
      <c r="HSU60" s="35"/>
      <c r="HSV60" s="35"/>
      <c r="HSW60" s="35"/>
      <c r="HTA60" s="35"/>
      <c r="HTB60" s="35"/>
      <c r="HTC60" s="35"/>
      <c r="HTD60" s="35"/>
      <c r="HTE60" s="35"/>
      <c r="HTI60" s="35"/>
      <c r="HTJ60" s="35"/>
      <c r="HTK60" s="35"/>
      <c r="HTL60" s="35"/>
      <c r="HTM60" s="35"/>
      <c r="HTQ60" s="35"/>
      <c r="HTR60" s="35"/>
      <c r="HTS60" s="35"/>
      <c r="HTT60" s="35"/>
      <c r="HTU60" s="35"/>
      <c r="HTY60" s="35"/>
      <c r="HTZ60" s="35"/>
      <c r="HUA60" s="35"/>
      <c r="HUB60" s="35"/>
      <c r="HUC60" s="35"/>
      <c r="HUG60" s="35"/>
      <c r="HUH60" s="35"/>
      <c r="HUI60" s="35"/>
      <c r="HUJ60" s="35"/>
      <c r="HUK60" s="35"/>
      <c r="HUO60" s="35"/>
      <c r="HUP60" s="35"/>
      <c r="HUQ60" s="35"/>
      <c r="HUR60" s="35"/>
      <c r="HUS60" s="35"/>
      <c r="HUW60" s="35"/>
      <c r="HUX60" s="35"/>
      <c r="HUY60" s="35"/>
      <c r="HUZ60" s="35"/>
      <c r="HVA60" s="35"/>
      <c r="HVE60" s="35"/>
      <c r="HVF60" s="35"/>
      <c r="HVG60" s="35"/>
      <c r="HVH60" s="35"/>
      <c r="HVI60" s="35"/>
      <c r="HVM60" s="35"/>
      <c r="HVN60" s="35"/>
      <c r="HVO60" s="35"/>
      <c r="HVP60" s="35"/>
      <c r="HVQ60" s="35"/>
      <c r="HVU60" s="35"/>
      <c r="HVV60" s="35"/>
      <c r="HVW60" s="35"/>
      <c r="HVX60" s="35"/>
      <c r="HVY60" s="35"/>
      <c r="HWC60" s="35"/>
      <c r="HWD60" s="35"/>
      <c r="HWE60" s="35"/>
      <c r="HWF60" s="35"/>
      <c r="HWG60" s="35"/>
      <c r="HWK60" s="35"/>
      <c r="HWL60" s="35"/>
      <c r="HWM60" s="35"/>
      <c r="HWN60" s="35"/>
      <c r="HWO60" s="35"/>
      <c r="HWS60" s="35"/>
      <c r="HWT60" s="35"/>
      <c r="HWU60" s="35"/>
      <c r="HWV60" s="35"/>
      <c r="HWW60" s="35"/>
      <c r="HXA60" s="35"/>
      <c r="HXB60" s="35"/>
      <c r="HXC60" s="35"/>
      <c r="HXD60" s="35"/>
      <c r="HXE60" s="35"/>
      <c r="HXI60" s="35"/>
      <c r="HXJ60" s="35"/>
      <c r="HXK60" s="35"/>
      <c r="HXL60" s="35"/>
      <c r="HXM60" s="35"/>
      <c r="HXQ60" s="35"/>
      <c r="HXR60" s="35"/>
      <c r="HXS60" s="35"/>
      <c r="HXT60" s="35"/>
      <c r="HXU60" s="35"/>
      <c r="HXY60" s="35"/>
      <c r="HXZ60" s="35"/>
      <c r="HYA60" s="35"/>
      <c r="HYB60" s="35"/>
      <c r="HYC60" s="35"/>
      <c r="HYG60" s="35"/>
      <c r="HYH60" s="35"/>
      <c r="HYI60" s="35"/>
      <c r="HYJ60" s="35"/>
      <c r="HYK60" s="35"/>
      <c r="HYO60" s="35"/>
      <c r="HYP60" s="35"/>
      <c r="HYQ60" s="35"/>
      <c r="HYR60" s="35"/>
      <c r="HYS60" s="35"/>
      <c r="HYW60" s="35"/>
      <c r="HYX60" s="35"/>
      <c r="HYY60" s="35"/>
      <c r="HYZ60" s="35"/>
      <c r="HZA60" s="35"/>
      <c r="HZE60" s="35"/>
      <c r="HZF60" s="35"/>
      <c r="HZG60" s="35"/>
      <c r="HZH60" s="35"/>
      <c r="HZI60" s="35"/>
      <c r="HZM60" s="35"/>
      <c r="HZN60" s="35"/>
      <c r="HZO60" s="35"/>
      <c r="HZP60" s="35"/>
      <c r="HZQ60" s="35"/>
      <c r="HZU60" s="35"/>
      <c r="HZV60" s="35"/>
      <c r="HZW60" s="35"/>
      <c r="HZX60" s="35"/>
      <c r="HZY60" s="35"/>
      <c r="IAC60" s="35"/>
      <c r="IAD60" s="35"/>
      <c r="IAE60" s="35"/>
      <c r="IAF60" s="35"/>
      <c r="IAG60" s="35"/>
      <c r="IAK60" s="35"/>
      <c r="IAL60" s="35"/>
      <c r="IAM60" s="35"/>
      <c r="IAN60" s="35"/>
      <c r="IAO60" s="35"/>
      <c r="IAS60" s="35"/>
      <c r="IAT60" s="35"/>
      <c r="IAU60" s="35"/>
      <c r="IAV60" s="35"/>
      <c r="IAW60" s="35"/>
      <c r="IBA60" s="35"/>
      <c r="IBB60" s="35"/>
      <c r="IBC60" s="35"/>
      <c r="IBD60" s="35"/>
      <c r="IBE60" s="35"/>
      <c r="IBI60" s="35"/>
      <c r="IBJ60" s="35"/>
      <c r="IBK60" s="35"/>
      <c r="IBL60" s="35"/>
      <c r="IBM60" s="35"/>
      <c r="IBQ60" s="35"/>
      <c r="IBR60" s="35"/>
      <c r="IBS60" s="35"/>
      <c r="IBT60" s="35"/>
      <c r="IBU60" s="35"/>
      <c r="IBY60" s="35"/>
      <c r="IBZ60" s="35"/>
      <c r="ICA60" s="35"/>
      <c r="ICB60" s="35"/>
      <c r="ICC60" s="35"/>
      <c r="ICG60" s="35"/>
      <c r="ICH60" s="35"/>
      <c r="ICI60" s="35"/>
      <c r="ICJ60" s="35"/>
      <c r="ICK60" s="35"/>
      <c r="ICO60" s="35"/>
      <c r="ICP60" s="35"/>
      <c r="ICQ60" s="35"/>
      <c r="ICR60" s="35"/>
      <c r="ICS60" s="35"/>
      <c r="ICW60" s="35"/>
      <c r="ICX60" s="35"/>
      <c r="ICY60" s="35"/>
      <c r="ICZ60" s="35"/>
      <c r="IDA60" s="35"/>
      <c r="IDE60" s="35"/>
      <c r="IDF60" s="35"/>
      <c r="IDG60" s="35"/>
      <c r="IDH60" s="35"/>
      <c r="IDI60" s="35"/>
      <c r="IDM60" s="35"/>
      <c r="IDN60" s="35"/>
      <c r="IDO60" s="35"/>
      <c r="IDP60" s="35"/>
      <c r="IDQ60" s="35"/>
      <c r="IDU60" s="35"/>
      <c r="IDV60" s="35"/>
      <c r="IDW60" s="35"/>
      <c r="IDX60" s="35"/>
      <c r="IDY60" s="35"/>
      <c r="IEC60" s="35"/>
      <c r="IED60" s="35"/>
      <c r="IEE60" s="35"/>
      <c r="IEF60" s="35"/>
      <c r="IEG60" s="35"/>
      <c r="IEK60" s="35"/>
      <c r="IEL60" s="35"/>
      <c r="IEM60" s="35"/>
      <c r="IEN60" s="35"/>
      <c r="IEO60" s="35"/>
      <c r="IES60" s="35"/>
      <c r="IET60" s="35"/>
      <c r="IEU60" s="35"/>
      <c r="IEV60" s="35"/>
      <c r="IEW60" s="35"/>
      <c r="IFA60" s="35"/>
      <c r="IFB60" s="35"/>
      <c r="IFC60" s="35"/>
      <c r="IFD60" s="35"/>
      <c r="IFE60" s="35"/>
      <c r="IFI60" s="35"/>
      <c r="IFJ60" s="35"/>
      <c r="IFK60" s="35"/>
      <c r="IFL60" s="35"/>
      <c r="IFM60" s="35"/>
      <c r="IFQ60" s="35"/>
      <c r="IFR60" s="35"/>
      <c r="IFS60" s="35"/>
      <c r="IFT60" s="35"/>
      <c r="IFU60" s="35"/>
      <c r="IFY60" s="35"/>
      <c r="IFZ60" s="35"/>
      <c r="IGA60" s="35"/>
      <c r="IGB60" s="35"/>
      <c r="IGC60" s="35"/>
      <c r="IGG60" s="35"/>
      <c r="IGH60" s="35"/>
      <c r="IGI60" s="35"/>
      <c r="IGJ60" s="35"/>
      <c r="IGK60" s="35"/>
      <c r="IGO60" s="35"/>
      <c r="IGP60" s="35"/>
      <c r="IGQ60" s="35"/>
      <c r="IGR60" s="35"/>
      <c r="IGS60" s="35"/>
      <c r="IGW60" s="35"/>
      <c r="IGX60" s="35"/>
      <c r="IGY60" s="35"/>
      <c r="IGZ60" s="35"/>
      <c r="IHA60" s="35"/>
      <c r="IHE60" s="35"/>
      <c r="IHF60" s="35"/>
      <c r="IHG60" s="35"/>
      <c r="IHH60" s="35"/>
      <c r="IHI60" s="35"/>
      <c r="IHM60" s="35"/>
      <c r="IHN60" s="35"/>
      <c r="IHO60" s="35"/>
      <c r="IHP60" s="35"/>
      <c r="IHQ60" s="35"/>
      <c r="IHU60" s="35"/>
      <c r="IHV60" s="35"/>
      <c r="IHW60" s="35"/>
      <c r="IHX60" s="35"/>
      <c r="IHY60" s="35"/>
      <c r="IIC60" s="35"/>
      <c r="IID60" s="35"/>
      <c r="IIE60" s="35"/>
      <c r="IIF60" s="35"/>
      <c r="IIG60" s="35"/>
      <c r="IIK60" s="35"/>
      <c r="IIL60" s="35"/>
      <c r="IIM60" s="35"/>
      <c r="IIN60" s="35"/>
      <c r="IIO60" s="35"/>
      <c r="IIS60" s="35"/>
      <c r="IIT60" s="35"/>
      <c r="IIU60" s="35"/>
      <c r="IIV60" s="35"/>
      <c r="IIW60" s="35"/>
      <c r="IJA60" s="35"/>
      <c r="IJB60" s="35"/>
      <c r="IJC60" s="35"/>
      <c r="IJD60" s="35"/>
      <c r="IJE60" s="35"/>
      <c r="IJI60" s="35"/>
      <c r="IJJ60" s="35"/>
      <c r="IJK60" s="35"/>
      <c r="IJL60" s="35"/>
      <c r="IJM60" s="35"/>
      <c r="IJQ60" s="35"/>
      <c r="IJR60" s="35"/>
      <c r="IJS60" s="35"/>
      <c r="IJT60" s="35"/>
      <c r="IJU60" s="35"/>
      <c r="IJY60" s="35"/>
      <c r="IJZ60" s="35"/>
      <c r="IKA60" s="35"/>
      <c r="IKB60" s="35"/>
      <c r="IKC60" s="35"/>
      <c r="IKG60" s="35"/>
      <c r="IKH60" s="35"/>
      <c r="IKI60" s="35"/>
      <c r="IKJ60" s="35"/>
      <c r="IKK60" s="35"/>
      <c r="IKO60" s="35"/>
      <c r="IKP60" s="35"/>
      <c r="IKQ60" s="35"/>
      <c r="IKR60" s="35"/>
      <c r="IKS60" s="35"/>
      <c r="IKW60" s="35"/>
      <c r="IKX60" s="35"/>
      <c r="IKY60" s="35"/>
      <c r="IKZ60" s="35"/>
      <c r="ILA60" s="35"/>
      <c r="ILE60" s="35"/>
      <c r="ILF60" s="35"/>
      <c r="ILG60" s="35"/>
      <c r="ILH60" s="35"/>
      <c r="ILI60" s="35"/>
      <c r="ILM60" s="35"/>
      <c r="ILN60" s="35"/>
      <c r="ILO60" s="35"/>
      <c r="ILP60" s="35"/>
      <c r="ILQ60" s="35"/>
      <c r="ILU60" s="35"/>
      <c r="ILV60" s="35"/>
      <c r="ILW60" s="35"/>
      <c r="ILX60" s="35"/>
      <c r="ILY60" s="35"/>
      <c r="IMC60" s="35"/>
      <c r="IMD60" s="35"/>
      <c r="IME60" s="35"/>
      <c r="IMF60" s="35"/>
      <c r="IMG60" s="35"/>
      <c r="IMK60" s="35"/>
      <c r="IML60" s="35"/>
      <c r="IMM60" s="35"/>
      <c r="IMN60" s="35"/>
      <c r="IMO60" s="35"/>
      <c r="IMS60" s="35"/>
      <c r="IMT60" s="35"/>
      <c r="IMU60" s="35"/>
      <c r="IMV60" s="35"/>
      <c r="IMW60" s="35"/>
      <c r="INA60" s="35"/>
      <c r="INB60" s="35"/>
      <c r="INC60" s="35"/>
      <c r="IND60" s="35"/>
      <c r="INE60" s="35"/>
      <c r="INI60" s="35"/>
      <c r="INJ60" s="35"/>
      <c r="INK60" s="35"/>
      <c r="INL60" s="35"/>
      <c r="INM60" s="35"/>
      <c r="INQ60" s="35"/>
      <c r="INR60" s="35"/>
      <c r="INS60" s="35"/>
      <c r="INT60" s="35"/>
      <c r="INU60" s="35"/>
      <c r="INY60" s="35"/>
      <c r="INZ60" s="35"/>
      <c r="IOA60" s="35"/>
      <c r="IOB60" s="35"/>
      <c r="IOC60" s="35"/>
      <c r="IOG60" s="35"/>
      <c r="IOH60" s="35"/>
      <c r="IOI60" s="35"/>
      <c r="IOJ60" s="35"/>
      <c r="IOK60" s="35"/>
      <c r="IOO60" s="35"/>
      <c r="IOP60" s="35"/>
      <c r="IOQ60" s="35"/>
      <c r="IOR60" s="35"/>
      <c r="IOS60" s="35"/>
      <c r="IOW60" s="35"/>
      <c r="IOX60" s="35"/>
      <c r="IOY60" s="35"/>
      <c r="IOZ60" s="35"/>
      <c r="IPA60" s="35"/>
      <c r="IPE60" s="35"/>
      <c r="IPF60" s="35"/>
      <c r="IPG60" s="35"/>
      <c r="IPH60" s="35"/>
      <c r="IPI60" s="35"/>
      <c r="IPM60" s="35"/>
      <c r="IPN60" s="35"/>
      <c r="IPO60" s="35"/>
      <c r="IPP60" s="35"/>
      <c r="IPQ60" s="35"/>
      <c r="IPU60" s="35"/>
      <c r="IPV60" s="35"/>
      <c r="IPW60" s="35"/>
      <c r="IPX60" s="35"/>
      <c r="IPY60" s="35"/>
      <c r="IQC60" s="35"/>
      <c r="IQD60" s="35"/>
      <c r="IQE60" s="35"/>
      <c r="IQF60" s="35"/>
      <c r="IQG60" s="35"/>
      <c r="IQK60" s="35"/>
      <c r="IQL60" s="35"/>
      <c r="IQM60" s="35"/>
      <c r="IQN60" s="35"/>
      <c r="IQO60" s="35"/>
      <c r="IQS60" s="35"/>
      <c r="IQT60" s="35"/>
      <c r="IQU60" s="35"/>
      <c r="IQV60" s="35"/>
      <c r="IQW60" s="35"/>
      <c r="IRA60" s="35"/>
      <c r="IRB60" s="35"/>
      <c r="IRC60" s="35"/>
      <c r="IRD60" s="35"/>
      <c r="IRE60" s="35"/>
      <c r="IRI60" s="35"/>
      <c r="IRJ60" s="35"/>
      <c r="IRK60" s="35"/>
      <c r="IRL60" s="35"/>
      <c r="IRM60" s="35"/>
      <c r="IRQ60" s="35"/>
      <c r="IRR60" s="35"/>
      <c r="IRS60" s="35"/>
      <c r="IRT60" s="35"/>
      <c r="IRU60" s="35"/>
      <c r="IRY60" s="35"/>
      <c r="IRZ60" s="35"/>
      <c r="ISA60" s="35"/>
      <c r="ISB60" s="35"/>
      <c r="ISC60" s="35"/>
      <c r="ISG60" s="35"/>
      <c r="ISH60" s="35"/>
      <c r="ISI60" s="35"/>
      <c r="ISJ60" s="35"/>
      <c r="ISK60" s="35"/>
      <c r="ISO60" s="35"/>
      <c r="ISP60" s="35"/>
      <c r="ISQ60" s="35"/>
      <c r="ISR60" s="35"/>
      <c r="ISS60" s="35"/>
      <c r="ISW60" s="35"/>
      <c r="ISX60" s="35"/>
      <c r="ISY60" s="35"/>
      <c r="ISZ60" s="35"/>
      <c r="ITA60" s="35"/>
      <c r="ITE60" s="35"/>
      <c r="ITF60" s="35"/>
      <c r="ITG60" s="35"/>
      <c r="ITH60" s="35"/>
      <c r="ITI60" s="35"/>
      <c r="ITM60" s="35"/>
      <c r="ITN60" s="35"/>
      <c r="ITO60" s="35"/>
      <c r="ITP60" s="35"/>
      <c r="ITQ60" s="35"/>
      <c r="ITU60" s="35"/>
      <c r="ITV60" s="35"/>
      <c r="ITW60" s="35"/>
      <c r="ITX60" s="35"/>
      <c r="ITY60" s="35"/>
      <c r="IUC60" s="35"/>
      <c r="IUD60" s="35"/>
      <c r="IUE60" s="35"/>
      <c r="IUF60" s="35"/>
      <c r="IUG60" s="35"/>
      <c r="IUK60" s="35"/>
      <c r="IUL60" s="35"/>
      <c r="IUM60" s="35"/>
      <c r="IUN60" s="35"/>
      <c r="IUO60" s="35"/>
      <c r="IUS60" s="35"/>
      <c r="IUT60" s="35"/>
      <c r="IUU60" s="35"/>
      <c r="IUV60" s="35"/>
      <c r="IUW60" s="35"/>
      <c r="IVA60" s="35"/>
      <c r="IVB60" s="35"/>
      <c r="IVC60" s="35"/>
      <c r="IVD60" s="35"/>
      <c r="IVE60" s="35"/>
      <c r="IVI60" s="35"/>
      <c r="IVJ60" s="35"/>
      <c r="IVK60" s="35"/>
      <c r="IVL60" s="35"/>
      <c r="IVM60" s="35"/>
      <c r="IVQ60" s="35"/>
      <c r="IVR60" s="35"/>
      <c r="IVS60" s="35"/>
      <c r="IVT60" s="35"/>
      <c r="IVU60" s="35"/>
      <c r="IVY60" s="35"/>
      <c r="IVZ60" s="35"/>
      <c r="IWA60" s="35"/>
      <c r="IWB60" s="35"/>
      <c r="IWC60" s="35"/>
      <c r="IWG60" s="35"/>
      <c r="IWH60" s="35"/>
      <c r="IWI60" s="35"/>
      <c r="IWJ60" s="35"/>
      <c r="IWK60" s="35"/>
      <c r="IWO60" s="35"/>
      <c r="IWP60" s="35"/>
      <c r="IWQ60" s="35"/>
      <c r="IWR60" s="35"/>
      <c r="IWS60" s="35"/>
      <c r="IWW60" s="35"/>
      <c r="IWX60" s="35"/>
      <c r="IWY60" s="35"/>
      <c r="IWZ60" s="35"/>
      <c r="IXA60" s="35"/>
      <c r="IXE60" s="35"/>
      <c r="IXF60" s="35"/>
      <c r="IXG60" s="35"/>
      <c r="IXH60" s="35"/>
      <c r="IXI60" s="35"/>
      <c r="IXM60" s="35"/>
      <c r="IXN60" s="35"/>
      <c r="IXO60" s="35"/>
      <c r="IXP60" s="35"/>
      <c r="IXQ60" s="35"/>
      <c r="IXU60" s="35"/>
      <c r="IXV60" s="35"/>
      <c r="IXW60" s="35"/>
      <c r="IXX60" s="35"/>
      <c r="IXY60" s="35"/>
      <c r="IYC60" s="35"/>
      <c r="IYD60" s="35"/>
      <c r="IYE60" s="35"/>
      <c r="IYF60" s="35"/>
      <c r="IYG60" s="35"/>
      <c r="IYK60" s="35"/>
      <c r="IYL60" s="35"/>
      <c r="IYM60" s="35"/>
      <c r="IYN60" s="35"/>
      <c r="IYO60" s="35"/>
      <c r="IYS60" s="35"/>
      <c r="IYT60" s="35"/>
      <c r="IYU60" s="35"/>
      <c r="IYV60" s="35"/>
      <c r="IYW60" s="35"/>
      <c r="IZA60" s="35"/>
      <c r="IZB60" s="35"/>
      <c r="IZC60" s="35"/>
      <c r="IZD60" s="35"/>
      <c r="IZE60" s="35"/>
      <c r="IZI60" s="35"/>
      <c r="IZJ60" s="35"/>
      <c r="IZK60" s="35"/>
      <c r="IZL60" s="35"/>
      <c r="IZM60" s="35"/>
      <c r="IZQ60" s="35"/>
      <c r="IZR60" s="35"/>
      <c r="IZS60" s="35"/>
      <c r="IZT60" s="35"/>
      <c r="IZU60" s="35"/>
      <c r="IZY60" s="35"/>
      <c r="IZZ60" s="35"/>
      <c r="JAA60" s="35"/>
      <c r="JAB60" s="35"/>
      <c r="JAC60" s="35"/>
      <c r="JAG60" s="35"/>
      <c r="JAH60" s="35"/>
      <c r="JAI60" s="35"/>
      <c r="JAJ60" s="35"/>
      <c r="JAK60" s="35"/>
      <c r="JAO60" s="35"/>
      <c r="JAP60" s="35"/>
      <c r="JAQ60" s="35"/>
      <c r="JAR60" s="35"/>
      <c r="JAS60" s="35"/>
      <c r="JAW60" s="35"/>
      <c r="JAX60" s="35"/>
      <c r="JAY60" s="35"/>
      <c r="JAZ60" s="35"/>
      <c r="JBA60" s="35"/>
      <c r="JBE60" s="35"/>
      <c r="JBF60" s="35"/>
      <c r="JBG60" s="35"/>
      <c r="JBH60" s="35"/>
      <c r="JBI60" s="35"/>
      <c r="JBM60" s="35"/>
      <c r="JBN60" s="35"/>
      <c r="JBO60" s="35"/>
      <c r="JBP60" s="35"/>
      <c r="JBQ60" s="35"/>
      <c r="JBU60" s="35"/>
      <c r="JBV60" s="35"/>
      <c r="JBW60" s="35"/>
      <c r="JBX60" s="35"/>
      <c r="JBY60" s="35"/>
      <c r="JCC60" s="35"/>
      <c r="JCD60" s="35"/>
      <c r="JCE60" s="35"/>
      <c r="JCF60" s="35"/>
      <c r="JCG60" s="35"/>
      <c r="JCK60" s="35"/>
      <c r="JCL60" s="35"/>
      <c r="JCM60" s="35"/>
      <c r="JCN60" s="35"/>
      <c r="JCO60" s="35"/>
      <c r="JCS60" s="35"/>
      <c r="JCT60" s="35"/>
      <c r="JCU60" s="35"/>
      <c r="JCV60" s="35"/>
      <c r="JCW60" s="35"/>
      <c r="JDA60" s="35"/>
      <c r="JDB60" s="35"/>
      <c r="JDC60" s="35"/>
      <c r="JDD60" s="35"/>
      <c r="JDE60" s="35"/>
      <c r="JDI60" s="35"/>
      <c r="JDJ60" s="35"/>
      <c r="JDK60" s="35"/>
      <c r="JDL60" s="35"/>
      <c r="JDM60" s="35"/>
      <c r="JDQ60" s="35"/>
      <c r="JDR60" s="35"/>
      <c r="JDS60" s="35"/>
      <c r="JDT60" s="35"/>
      <c r="JDU60" s="35"/>
      <c r="JDY60" s="35"/>
      <c r="JDZ60" s="35"/>
      <c r="JEA60" s="35"/>
      <c r="JEB60" s="35"/>
      <c r="JEC60" s="35"/>
      <c r="JEG60" s="35"/>
      <c r="JEH60" s="35"/>
      <c r="JEI60" s="35"/>
      <c r="JEJ60" s="35"/>
      <c r="JEK60" s="35"/>
      <c r="JEO60" s="35"/>
      <c r="JEP60" s="35"/>
      <c r="JEQ60" s="35"/>
      <c r="JER60" s="35"/>
      <c r="JES60" s="35"/>
      <c r="JEW60" s="35"/>
      <c r="JEX60" s="35"/>
      <c r="JEY60" s="35"/>
      <c r="JEZ60" s="35"/>
      <c r="JFA60" s="35"/>
      <c r="JFE60" s="35"/>
      <c r="JFF60" s="35"/>
      <c r="JFG60" s="35"/>
      <c r="JFH60" s="35"/>
      <c r="JFI60" s="35"/>
      <c r="JFM60" s="35"/>
      <c r="JFN60" s="35"/>
      <c r="JFO60" s="35"/>
      <c r="JFP60" s="35"/>
      <c r="JFQ60" s="35"/>
      <c r="JFU60" s="35"/>
      <c r="JFV60" s="35"/>
      <c r="JFW60" s="35"/>
      <c r="JFX60" s="35"/>
      <c r="JFY60" s="35"/>
      <c r="JGC60" s="35"/>
      <c r="JGD60" s="35"/>
      <c r="JGE60" s="35"/>
      <c r="JGF60" s="35"/>
      <c r="JGG60" s="35"/>
      <c r="JGK60" s="35"/>
      <c r="JGL60" s="35"/>
      <c r="JGM60" s="35"/>
      <c r="JGN60" s="35"/>
      <c r="JGO60" s="35"/>
      <c r="JGS60" s="35"/>
      <c r="JGT60" s="35"/>
      <c r="JGU60" s="35"/>
      <c r="JGV60" s="35"/>
      <c r="JGW60" s="35"/>
      <c r="JHA60" s="35"/>
      <c r="JHB60" s="35"/>
      <c r="JHC60" s="35"/>
      <c r="JHD60" s="35"/>
      <c r="JHE60" s="35"/>
      <c r="JHI60" s="35"/>
      <c r="JHJ60" s="35"/>
      <c r="JHK60" s="35"/>
      <c r="JHL60" s="35"/>
      <c r="JHM60" s="35"/>
      <c r="JHQ60" s="35"/>
      <c r="JHR60" s="35"/>
      <c r="JHS60" s="35"/>
      <c r="JHT60" s="35"/>
      <c r="JHU60" s="35"/>
      <c r="JHY60" s="35"/>
      <c r="JHZ60" s="35"/>
      <c r="JIA60" s="35"/>
      <c r="JIB60" s="35"/>
      <c r="JIC60" s="35"/>
      <c r="JIG60" s="35"/>
      <c r="JIH60" s="35"/>
      <c r="JII60" s="35"/>
      <c r="JIJ60" s="35"/>
      <c r="JIK60" s="35"/>
      <c r="JIO60" s="35"/>
      <c r="JIP60" s="35"/>
      <c r="JIQ60" s="35"/>
      <c r="JIR60" s="35"/>
      <c r="JIS60" s="35"/>
      <c r="JIW60" s="35"/>
      <c r="JIX60" s="35"/>
      <c r="JIY60" s="35"/>
      <c r="JIZ60" s="35"/>
      <c r="JJA60" s="35"/>
      <c r="JJE60" s="35"/>
      <c r="JJF60" s="35"/>
      <c r="JJG60" s="35"/>
      <c r="JJH60" s="35"/>
      <c r="JJI60" s="35"/>
      <c r="JJM60" s="35"/>
      <c r="JJN60" s="35"/>
      <c r="JJO60" s="35"/>
      <c r="JJP60" s="35"/>
      <c r="JJQ60" s="35"/>
      <c r="JJU60" s="35"/>
      <c r="JJV60" s="35"/>
      <c r="JJW60" s="35"/>
      <c r="JJX60" s="35"/>
      <c r="JJY60" s="35"/>
      <c r="JKC60" s="35"/>
      <c r="JKD60" s="35"/>
      <c r="JKE60" s="35"/>
      <c r="JKF60" s="35"/>
      <c r="JKG60" s="35"/>
      <c r="JKK60" s="35"/>
      <c r="JKL60" s="35"/>
      <c r="JKM60" s="35"/>
      <c r="JKN60" s="35"/>
      <c r="JKO60" s="35"/>
      <c r="JKS60" s="35"/>
      <c r="JKT60" s="35"/>
      <c r="JKU60" s="35"/>
      <c r="JKV60" s="35"/>
      <c r="JKW60" s="35"/>
      <c r="JLA60" s="35"/>
      <c r="JLB60" s="35"/>
      <c r="JLC60" s="35"/>
      <c r="JLD60" s="35"/>
      <c r="JLE60" s="35"/>
      <c r="JLI60" s="35"/>
      <c r="JLJ60" s="35"/>
      <c r="JLK60" s="35"/>
      <c r="JLL60" s="35"/>
      <c r="JLM60" s="35"/>
      <c r="JLQ60" s="35"/>
      <c r="JLR60" s="35"/>
      <c r="JLS60" s="35"/>
      <c r="JLT60" s="35"/>
      <c r="JLU60" s="35"/>
      <c r="JLY60" s="35"/>
      <c r="JLZ60" s="35"/>
      <c r="JMA60" s="35"/>
      <c r="JMB60" s="35"/>
      <c r="JMC60" s="35"/>
      <c r="JMG60" s="35"/>
      <c r="JMH60" s="35"/>
      <c r="JMI60" s="35"/>
      <c r="JMJ60" s="35"/>
      <c r="JMK60" s="35"/>
      <c r="JMO60" s="35"/>
      <c r="JMP60" s="35"/>
      <c r="JMQ60" s="35"/>
      <c r="JMR60" s="35"/>
      <c r="JMS60" s="35"/>
      <c r="JMW60" s="35"/>
      <c r="JMX60" s="35"/>
      <c r="JMY60" s="35"/>
      <c r="JMZ60" s="35"/>
      <c r="JNA60" s="35"/>
      <c r="JNE60" s="35"/>
      <c r="JNF60" s="35"/>
      <c r="JNG60" s="35"/>
      <c r="JNH60" s="35"/>
      <c r="JNI60" s="35"/>
      <c r="JNM60" s="35"/>
      <c r="JNN60" s="35"/>
      <c r="JNO60" s="35"/>
      <c r="JNP60" s="35"/>
      <c r="JNQ60" s="35"/>
      <c r="JNU60" s="35"/>
      <c r="JNV60" s="35"/>
      <c r="JNW60" s="35"/>
      <c r="JNX60" s="35"/>
      <c r="JNY60" s="35"/>
      <c r="JOC60" s="35"/>
      <c r="JOD60" s="35"/>
      <c r="JOE60" s="35"/>
      <c r="JOF60" s="35"/>
      <c r="JOG60" s="35"/>
      <c r="JOK60" s="35"/>
      <c r="JOL60" s="35"/>
      <c r="JOM60" s="35"/>
      <c r="JON60" s="35"/>
      <c r="JOO60" s="35"/>
      <c r="JOS60" s="35"/>
      <c r="JOT60" s="35"/>
      <c r="JOU60" s="35"/>
      <c r="JOV60" s="35"/>
      <c r="JOW60" s="35"/>
      <c r="JPA60" s="35"/>
      <c r="JPB60" s="35"/>
      <c r="JPC60" s="35"/>
      <c r="JPD60" s="35"/>
      <c r="JPE60" s="35"/>
      <c r="JPI60" s="35"/>
      <c r="JPJ60" s="35"/>
      <c r="JPK60" s="35"/>
      <c r="JPL60" s="35"/>
      <c r="JPM60" s="35"/>
      <c r="JPQ60" s="35"/>
      <c r="JPR60" s="35"/>
      <c r="JPS60" s="35"/>
      <c r="JPT60" s="35"/>
      <c r="JPU60" s="35"/>
      <c r="JPY60" s="35"/>
      <c r="JPZ60" s="35"/>
      <c r="JQA60" s="35"/>
      <c r="JQB60" s="35"/>
      <c r="JQC60" s="35"/>
      <c r="JQG60" s="35"/>
      <c r="JQH60" s="35"/>
      <c r="JQI60" s="35"/>
      <c r="JQJ60" s="35"/>
      <c r="JQK60" s="35"/>
      <c r="JQO60" s="35"/>
      <c r="JQP60" s="35"/>
      <c r="JQQ60" s="35"/>
      <c r="JQR60" s="35"/>
      <c r="JQS60" s="35"/>
      <c r="JQW60" s="35"/>
      <c r="JQX60" s="35"/>
      <c r="JQY60" s="35"/>
      <c r="JQZ60" s="35"/>
      <c r="JRA60" s="35"/>
      <c r="JRE60" s="35"/>
      <c r="JRF60" s="35"/>
      <c r="JRG60" s="35"/>
      <c r="JRH60" s="35"/>
      <c r="JRI60" s="35"/>
      <c r="JRM60" s="35"/>
      <c r="JRN60" s="35"/>
      <c r="JRO60" s="35"/>
      <c r="JRP60" s="35"/>
      <c r="JRQ60" s="35"/>
      <c r="JRU60" s="35"/>
      <c r="JRV60" s="35"/>
      <c r="JRW60" s="35"/>
      <c r="JRX60" s="35"/>
      <c r="JRY60" s="35"/>
      <c r="JSC60" s="35"/>
      <c r="JSD60" s="35"/>
      <c r="JSE60" s="35"/>
      <c r="JSF60" s="35"/>
      <c r="JSG60" s="35"/>
      <c r="JSK60" s="35"/>
      <c r="JSL60" s="35"/>
      <c r="JSM60" s="35"/>
      <c r="JSN60" s="35"/>
      <c r="JSO60" s="35"/>
      <c r="JSS60" s="35"/>
      <c r="JST60" s="35"/>
      <c r="JSU60" s="35"/>
      <c r="JSV60" s="35"/>
      <c r="JSW60" s="35"/>
      <c r="JTA60" s="35"/>
      <c r="JTB60" s="35"/>
      <c r="JTC60" s="35"/>
      <c r="JTD60" s="35"/>
      <c r="JTE60" s="35"/>
      <c r="JTI60" s="35"/>
      <c r="JTJ60" s="35"/>
      <c r="JTK60" s="35"/>
      <c r="JTL60" s="35"/>
      <c r="JTM60" s="35"/>
      <c r="JTQ60" s="35"/>
      <c r="JTR60" s="35"/>
      <c r="JTS60" s="35"/>
      <c r="JTT60" s="35"/>
      <c r="JTU60" s="35"/>
      <c r="JTY60" s="35"/>
      <c r="JTZ60" s="35"/>
      <c r="JUA60" s="35"/>
      <c r="JUB60" s="35"/>
      <c r="JUC60" s="35"/>
      <c r="JUG60" s="35"/>
      <c r="JUH60" s="35"/>
      <c r="JUI60" s="35"/>
      <c r="JUJ60" s="35"/>
      <c r="JUK60" s="35"/>
      <c r="JUO60" s="35"/>
      <c r="JUP60" s="35"/>
      <c r="JUQ60" s="35"/>
      <c r="JUR60" s="35"/>
      <c r="JUS60" s="35"/>
      <c r="JUW60" s="35"/>
      <c r="JUX60" s="35"/>
      <c r="JUY60" s="35"/>
      <c r="JUZ60" s="35"/>
      <c r="JVA60" s="35"/>
      <c r="JVE60" s="35"/>
      <c r="JVF60" s="35"/>
      <c r="JVG60" s="35"/>
      <c r="JVH60" s="35"/>
      <c r="JVI60" s="35"/>
      <c r="JVM60" s="35"/>
      <c r="JVN60" s="35"/>
      <c r="JVO60" s="35"/>
      <c r="JVP60" s="35"/>
      <c r="JVQ60" s="35"/>
      <c r="JVU60" s="35"/>
      <c r="JVV60" s="35"/>
      <c r="JVW60" s="35"/>
      <c r="JVX60" s="35"/>
      <c r="JVY60" s="35"/>
      <c r="JWC60" s="35"/>
      <c r="JWD60" s="35"/>
      <c r="JWE60" s="35"/>
      <c r="JWF60" s="35"/>
      <c r="JWG60" s="35"/>
      <c r="JWK60" s="35"/>
      <c r="JWL60" s="35"/>
      <c r="JWM60" s="35"/>
      <c r="JWN60" s="35"/>
      <c r="JWO60" s="35"/>
      <c r="JWS60" s="35"/>
      <c r="JWT60" s="35"/>
      <c r="JWU60" s="35"/>
      <c r="JWV60" s="35"/>
      <c r="JWW60" s="35"/>
      <c r="JXA60" s="35"/>
      <c r="JXB60" s="35"/>
      <c r="JXC60" s="35"/>
      <c r="JXD60" s="35"/>
      <c r="JXE60" s="35"/>
      <c r="JXI60" s="35"/>
      <c r="JXJ60" s="35"/>
      <c r="JXK60" s="35"/>
      <c r="JXL60" s="35"/>
      <c r="JXM60" s="35"/>
      <c r="JXQ60" s="35"/>
      <c r="JXR60" s="35"/>
      <c r="JXS60" s="35"/>
      <c r="JXT60" s="35"/>
      <c r="JXU60" s="35"/>
      <c r="JXY60" s="35"/>
      <c r="JXZ60" s="35"/>
      <c r="JYA60" s="35"/>
      <c r="JYB60" s="35"/>
      <c r="JYC60" s="35"/>
      <c r="JYG60" s="35"/>
      <c r="JYH60" s="35"/>
      <c r="JYI60" s="35"/>
      <c r="JYJ60" s="35"/>
      <c r="JYK60" s="35"/>
      <c r="JYO60" s="35"/>
      <c r="JYP60" s="35"/>
      <c r="JYQ60" s="35"/>
      <c r="JYR60" s="35"/>
      <c r="JYS60" s="35"/>
      <c r="JYW60" s="35"/>
      <c r="JYX60" s="35"/>
      <c r="JYY60" s="35"/>
      <c r="JYZ60" s="35"/>
      <c r="JZA60" s="35"/>
      <c r="JZE60" s="35"/>
      <c r="JZF60" s="35"/>
      <c r="JZG60" s="35"/>
      <c r="JZH60" s="35"/>
      <c r="JZI60" s="35"/>
      <c r="JZM60" s="35"/>
      <c r="JZN60" s="35"/>
      <c r="JZO60" s="35"/>
      <c r="JZP60" s="35"/>
      <c r="JZQ60" s="35"/>
      <c r="JZU60" s="35"/>
      <c r="JZV60" s="35"/>
      <c r="JZW60" s="35"/>
      <c r="JZX60" s="35"/>
      <c r="JZY60" s="35"/>
      <c r="KAC60" s="35"/>
      <c r="KAD60" s="35"/>
      <c r="KAE60" s="35"/>
      <c r="KAF60" s="35"/>
      <c r="KAG60" s="35"/>
      <c r="KAK60" s="35"/>
      <c r="KAL60" s="35"/>
      <c r="KAM60" s="35"/>
      <c r="KAN60" s="35"/>
      <c r="KAO60" s="35"/>
      <c r="KAS60" s="35"/>
      <c r="KAT60" s="35"/>
      <c r="KAU60" s="35"/>
      <c r="KAV60" s="35"/>
      <c r="KAW60" s="35"/>
      <c r="KBA60" s="35"/>
      <c r="KBB60" s="35"/>
      <c r="KBC60" s="35"/>
      <c r="KBD60" s="35"/>
      <c r="KBE60" s="35"/>
      <c r="KBI60" s="35"/>
      <c r="KBJ60" s="35"/>
      <c r="KBK60" s="35"/>
      <c r="KBL60" s="35"/>
      <c r="KBM60" s="35"/>
      <c r="KBQ60" s="35"/>
      <c r="KBR60" s="35"/>
      <c r="KBS60" s="35"/>
      <c r="KBT60" s="35"/>
      <c r="KBU60" s="35"/>
      <c r="KBY60" s="35"/>
      <c r="KBZ60" s="35"/>
      <c r="KCA60" s="35"/>
      <c r="KCB60" s="35"/>
      <c r="KCC60" s="35"/>
      <c r="KCG60" s="35"/>
      <c r="KCH60" s="35"/>
      <c r="KCI60" s="35"/>
      <c r="KCJ60" s="35"/>
      <c r="KCK60" s="35"/>
      <c r="KCO60" s="35"/>
      <c r="KCP60" s="35"/>
      <c r="KCQ60" s="35"/>
      <c r="KCR60" s="35"/>
      <c r="KCS60" s="35"/>
      <c r="KCW60" s="35"/>
      <c r="KCX60" s="35"/>
      <c r="KCY60" s="35"/>
      <c r="KCZ60" s="35"/>
      <c r="KDA60" s="35"/>
      <c r="KDE60" s="35"/>
      <c r="KDF60" s="35"/>
      <c r="KDG60" s="35"/>
      <c r="KDH60" s="35"/>
      <c r="KDI60" s="35"/>
      <c r="KDM60" s="35"/>
      <c r="KDN60" s="35"/>
      <c r="KDO60" s="35"/>
      <c r="KDP60" s="35"/>
      <c r="KDQ60" s="35"/>
      <c r="KDU60" s="35"/>
      <c r="KDV60" s="35"/>
      <c r="KDW60" s="35"/>
      <c r="KDX60" s="35"/>
      <c r="KDY60" s="35"/>
      <c r="KEC60" s="35"/>
      <c r="KED60" s="35"/>
      <c r="KEE60" s="35"/>
      <c r="KEF60" s="35"/>
      <c r="KEG60" s="35"/>
      <c r="KEK60" s="35"/>
      <c r="KEL60" s="35"/>
      <c r="KEM60" s="35"/>
      <c r="KEN60" s="35"/>
      <c r="KEO60" s="35"/>
      <c r="KES60" s="35"/>
      <c r="KET60" s="35"/>
      <c r="KEU60" s="35"/>
      <c r="KEV60" s="35"/>
      <c r="KEW60" s="35"/>
      <c r="KFA60" s="35"/>
      <c r="KFB60" s="35"/>
      <c r="KFC60" s="35"/>
      <c r="KFD60" s="35"/>
      <c r="KFE60" s="35"/>
      <c r="KFI60" s="35"/>
      <c r="KFJ60" s="35"/>
      <c r="KFK60" s="35"/>
      <c r="KFL60" s="35"/>
      <c r="KFM60" s="35"/>
      <c r="KFQ60" s="35"/>
      <c r="KFR60" s="35"/>
      <c r="KFS60" s="35"/>
      <c r="KFT60" s="35"/>
      <c r="KFU60" s="35"/>
      <c r="KFY60" s="35"/>
      <c r="KFZ60" s="35"/>
      <c r="KGA60" s="35"/>
      <c r="KGB60" s="35"/>
      <c r="KGC60" s="35"/>
      <c r="KGG60" s="35"/>
      <c r="KGH60" s="35"/>
      <c r="KGI60" s="35"/>
      <c r="KGJ60" s="35"/>
      <c r="KGK60" s="35"/>
      <c r="KGO60" s="35"/>
      <c r="KGP60" s="35"/>
      <c r="KGQ60" s="35"/>
      <c r="KGR60" s="35"/>
      <c r="KGS60" s="35"/>
      <c r="KGW60" s="35"/>
      <c r="KGX60" s="35"/>
      <c r="KGY60" s="35"/>
      <c r="KGZ60" s="35"/>
      <c r="KHA60" s="35"/>
      <c r="KHE60" s="35"/>
      <c r="KHF60" s="35"/>
      <c r="KHG60" s="35"/>
      <c r="KHH60" s="35"/>
      <c r="KHI60" s="35"/>
      <c r="KHM60" s="35"/>
      <c r="KHN60" s="35"/>
      <c r="KHO60" s="35"/>
      <c r="KHP60" s="35"/>
      <c r="KHQ60" s="35"/>
      <c r="KHU60" s="35"/>
      <c r="KHV60" s="35"/>
      <c r="KHW60" s="35"/>
      <c r="KHX60" s="35"/>
      <c r="KHY60" s="35"/>
      <c r="KIC60" s="35"/>
      <c r="KID60" s="35"/>
      <c r="KIE60" s="35"/>
      <c r="KIF60" s="35"/>
      <c r="KIG60" s="35"/>
      <c r="KIK60" s="35"/>
      <c r="KIL60" s="35"/>
      <c r="KIM60" s="35"/>
      <c r="KIN60" s="35"/>
      <c r="KIO60" s="35"/>
      <c r="KIS60" s="35"/>
      <c r="KIT60" s="35"/>
      <c r="KIU60" s="35"/>
      <c r="KIV60" s="35"/>
      <c r="KIW60" s="35"/>
      <c r="KJA60" s="35"/>
      <c r="KJB60" s="35"/>
      <c r="KJC60" s="35"/>
      <c r="KJD60" s="35"/>
      <c r="KJE60" s="35"/>
      <c r="KJI60" s="35"/>
      <c r="KJJ60" s="35"/>
      <c r="KJK60" s="35"/>
      <c r="KJL60" s="35"/>
      <c r="KJM60" s="35"/>
      <c r="KJQ60" s="35"/>
      <c r="KJR60" s="35"/>
      <c r="KJS60" s="35"/>
      <c r="KJT60" s="35"/>
      <c r="KJU60" s="35"/>
      <c r="KJY60" s="35"/>
      <c r="KJZ60" s="35"/>
      <c r="KKA60" s="35"/>
      <c r="KKB60" s="35"/>
      <c r="KKC60" s="35"/>
      <c r="KKG60" s="35"/>
      <c r="KKH60" s="35"/>
      <c r="KKI60" s="35"/>
      <c r="KKJ60" s="35"/>
      <c r="KKK60" s="35"/>
      <c r="KKO60" s="35"/>
      <c r="KKP60" s="35"/>
      <c r="KKQ60" s="35"/>
      <c r="KKR60" s="35"/>
      <c r="KKS60" s="35"/>
      <c r="KKW60" s="35"/>
      <c r="KKX60" s="35"/>
      <c r="KKY60" s="35"/>
      <c r="KKZ60" s="35"/>
      <c r="KLA60" s="35"/>
      <c r="KLE60" s="35"/>
      <c r="KLF60" s="35"/>
      <c r="KLG60" s="35"/>
      <c r="KLH60" s="35"/>
      <c r="KLI60" s="35"/>
      <c r="KLM60" s="35"/>
      <c r="KLN60" s="35"/>
      <c r="KLO60" s="35"/>
      <c r="KLP60" s="35"/>
      <c r="KLQ60" s="35"/>
      <c r="KLU60" s="35"/>
      <c r="KLV60" s="35"/>
      <c r="KLW60" s="35"/>
      <c r="KLX60" s="35"/>
      <c r="KLY60" s="35"/>
      <c r="KMC60" s="35"/>
      <c r="KMD60" s="35"/>
      <c r="KME60" s="35"/>
      <c r="KMF60" s="35"/>
      <c r="KMG60" s="35"/>
      <c r="KMK60" s="35"/>
      <c r="KML60" s="35"/>
      <c r="KMM60" s="35"/>
      <c r="KMN60" s="35"/>
      <c r="KMO60" s="35"/>
      <c r="KMS60" s="35"/>
      <c r="KMT60" s="35"/>
      <c r="KMU60" s="35"/>
      <c r="KMV60" s="35"/>
      <c r="KMW60" s="35"/>
      <c r="KNA60" s="35"/>
      <c r="KNB60" s="35"/>
      <c r="KNC60" s="35"/>
      <c r="KND60" s="35"/>
      <c r="KNE60" s="35"/>
      <c r="KNI60" s="35"/>
      <c r="KNJ60" s="35"/>
      <c r="KNK60" s="35"/>
      <c r="KNL60" s="35"/>
      <c r="KNM60" s="35"/>
      <c r="KNQ60" s="35"/>
      <c r="KNR60" s="35"/>
      <c r="KNS60" s="35"/>
      <c r="KNT60" s="35"/>
      <c r="KNU60" s="35"/>
      <c r="KNY60" s="35"/>
      <c r="KNZ60" s="35"/>
      <c r="KOA60" s="35"/>
      <c r="KOB60" s="35"/>
      <c r="KOC60" s="35"/>
      <c r="KOG60" s="35"/>
      <c r="KOH60" s="35"/>
      <c r="KOI60" s="35"/>
      <c r="KOJ60" s="35"/>
      <c r="KOK60" s="35"/>
      <c r="KOO60" s="35"/>
      <c r="KOP60" s="35"/>
      <c r="KOQ60" s="35"/>
      <c r="KOR60" s="35"/>
      <c r="KOS60" s="35"/>
      <c r="KOW60" s="35"/>
      <c r="KOX60" s="35"/>
      <c r="KOY60" s="35"/>
      <c r="KOZ60" s="35"/>
      <c r="KPA60" s="35"/>
      <c r="KPE60" s="35"/>
      <c r="KPF60" s="35"/>
      <c r="KPG60" s="35"/>
      <c r="KPH60" s="35"/>
      <c r="KPI60" s="35"/>
      <c r="KPM60" s="35"/>
      <c r="KPN60" s="35"/>
      <c r="KPO60" s="35"/>
      <c r="KPP60" s="35"/>
      <c r="KPQ60" s="35"/>
      <c r="KPU60" s="35"/>
      <c r="KPV60" s="35"/>
      <c r="KPW60" s="35"/>
      <c r="KPX60" s="35"/>
      <c r="KPY60" s="35"/>
      <c r="KQC60" s="35"/>
      <c r="KQD60" s="35"/>
      <c r="KQE60" s="35"/>
      <c r="KQF60" s="35"/>
      <c r="KQG60" s="35"/>
      <c r="KQK60" s="35"/>
      <c r="KQL60" s="35"/>
      <c r="KQM60" s="35"/>
      <c r="KQN60" s="35"/>
      <c r="KQO60" s="35"/>
      <c r="KQS60" s="35"/>
      <c r="KQT60" s="35"/>
      <c r="KQU60" s="35"/>
      <c r="KQV60" s="35"/>
      <c r="KQW60" s="35"/>
      <c r="KRA60" s="35"/>
      <c r="KRB60" s="35"/>
      <c r="KRC60" s="35"/>
      <c r="KRD60" s="35"/>
      <c r="KRE60" s="35"/>
      <c r="KRI60" s="35"/>
      <c r="KRJ60" s="35"/>
      <c r="KRK60" s="35"/>
      <c r="KRL60" s="35"/>
      <c r="KRM60" s="35"/>
      <c r="KRQ60" s="35"/>
      <c r="KRR60" s="35"/>
      <c r="KRS60" s="35"/>
      <c r="KRT60" s="35"/>
      <c r="KRU60" s="35"/>
      <c r="KRY60" s="35"/>
      <c r="KRZ60" s="35"/>
      <c r="KSA60" s="35"/>
      <c r="KSB60" s="35"/>
      <c r="KSC60" s="35"/>
      <c r="KSG60" s="35"/>
      <c r="KSH60" s="35"/>
      <c r="KSI60" s="35"/>
      <c r="KSJ60" s="35"/>
      <c r="KSK60" s="35"/>
      <c r="KSO60" s="35"/>
      <c r="KSP60" s="35"/>
      <c r="KSQ60" s="35"/>
      <c r="KSR60" s="35"/>
      <c r="KSS60" s="35"/>
      <c r="KSW60" s="35"/>
      <c r="KSX60" s="35"/>
      <c r="KSY60" s="35"/>
      <c r="KSZ60" s="35"/>
      <c r="KTA60" s="35"/>
      <c r="KTE60" s="35"/>
      <c r="KTF60" s="35"/>
      <c r="KTG60" s="35"/>
      <c r="KTH60" s="35"/>
      <c r="KTI60" s="35"/>
      <c r="KTM60" s="35"/>
      <c r="KTN60" s="35"/>
      <c r="KTO60" s="35"/>
      <c r="KTP60" s="35"/>
      <c r="KTQ60" s="35"/>
      <c r="KTU60" s="35"/>
      <c r="KTV60" s="35"/>
      <c r="KTW60" s="35"/>
      <c r="KTX60" s="35"/>
      <c r="KTY60" s="35"/>
      <c r="KUC60" s="35"/>
      <c r="KUD60" s="35"/>
      <c r="KUE60" s="35"/>
      <c r="KUF60" s="35"/>
      <c r="KUG60" s="35"/>
      <c r="KUK60" s="35"/>
      <c r="KUL60" s="35"/>
      <c r="KUM60" s="35"/>
      <c r="KUN60" s="35"/>
      <c r="KUO60" s="35"/>
      <c r="KUS60" s="35"/>
      <c r="KUT60" s="35"/>
      <c r="KUU60" s="35"/>
      <c r="KUV60" s="35"/>
      <c r="KUW60" s="35"/>
      <c r="KVA60" s="35"/>
      <c r="KVB60" s="35"/>
      <c r="KVC60" s="35"/>
      <c r="KVD60" s="35"/>
      <c r="KVE60" s="35"/>
      <c r="KVI60" s="35"/>
      <c r="KVJ60" s="35"/>
      <c r="KVK60" s="35"/>
      <c r="KVL60" s="35"/>
      <c r="KVM60" s="35"/>
      <c r="KVQ60" s="35"/>
      <c r="KVR60" s="35"/>
      <c r="KVS60" s="35"/>
      <c r="KVT60" s="35"/>
      <c r="KVU60" s="35"/>
      <c r="KVY60" s="35"/>
      <c r="KVZ60" s="35"/>
      <c r="KWA60" s="35"/>
      <c r="KWB60" s="35"/>
      <c r="KWC60" s="35"/>
      <c r="KWG60" s="35"/>
      <c r="KWH60" s="35"/>
      <c r="KWI60" s="35"/>
      <c r="KWJ60" s="35"/>
      <c r="KWK60" s="35"/>
      <c r="KWO60" s="35"/>
      <c r="KWP60" s="35"/>
      <c r="KWQ60" s="35"/>
      <c r="KWR60" s="35"/>
      <c r="KWS60" s="35"/>
      <c r="KWW60" s="35"/>
      <c r="KWX60" s="35"/>
      <c r="KWY60" s="35"/>
      <c r="KWZ60" s="35"/>
      <c r="KXA60" s="35"/>
      <c r="KXE60" s="35"/>
      <c r="KXF60" s="35"/>
      <c r="KXG60" s="35"/>
      <c r="KXH60" s="35"/>
      <c r="KXI60" s="35"/>
      <c r="KXM60" s="35"/>
      <c r="KXN60" s="35"/>
      <c r="KXO60" s="35"/>
      <c r="KXP60" s="35"/>
      <c r="KXQ60" s="35"/>
      <c r="KXU60" s="35"/>
      <c r="KXV60" s="35"/>
      <c r="KXW60" s="35"/>
      <c r="KXX60" s="35"/>
      <c r="KXY60" s="35"/>
      <c r="KYC60" s="35"/>
      <c r="KYD60" s="35"/>
      <c r="KYE60" s="35"/>
      <c r="KYF60" s="35"/>
      <c r="KYG60" s="35"/>
      <c r="KYK60" s="35"/>
      <c r="KYL60" s="35"/>
      <c r="KYM60" s="35"/>
      <c r="KYN60" s="35"/>
      <c r="KYO60" s="35"/>
      <c r="KYS60" s="35"/>
      <c r="KYT60" s="35"/>
      <c r="KYU60" s="35"/>
      <c r="KYV60" s="35"/>
      <c r="KYW60" s="35"/>
      <c r="KZA60" s="35"/>
      <c r="KZB60" s="35"/>
      <c r="KZC60" s="35"/>
      <c r="KZD60" s="35"/>
      <c r="KZE60" s="35"/>
      <c r="KZI60" s="35"/>
      <c r="KZJ60" s="35"/>
      <c r="KZK60" s="35"/>
      <c r="KZL60" s="35"/>
      <c r="KZM60" s="35"/>
      <c r="KZQ60" s="35"/>
      <c r="KZR60" s="35"/>
      <c r="KZS60" s="35"/>
      <c r="KZT60" s="35"/>
      <c r="KZU60" s="35"/>
      <c r="KZY60" s="35"/>
      <c r="KZZ60" s="35"/>
      <c r="LAA60" s="35"/>
      <c r="LAB60" s="35"/>
      <c r="LAC60" s="35"/>
      <c r="LAG60" s="35"/>
      <c r="LAH60" s="35"/>
      <c r="LAI60" s="35"/>
      <c r="LAJ60" s="35"/>
      <c r="LAK60" s="35"/>
      <c r="LAO60" s="35"/>
      <c r="LAP60" s="35"/>
      <c r="LAQ60" s="35"/>
      <c r="LAR60" s="35"/>
      <c r="LAS60" s="35"/>
      <c r="LAW60" s="35"/>
      <c r="LAX60" s="35"/>
      <c r="LAY60" s="35"/>
      <c r="LAZ60" s="35"/>
      <c r="LBA60" s="35"/>
      <c r="LBE60" s="35"/>
      <c r="LBF60" s="35"/>
      <c r="LBG60" s="35"/>
      <c r="LBH60" s="35"/>
      <c r="LBI60" s="35"/>
      <c r="LBM60" s="35"/>
      <c r="LBN60" s="35"/>
      <c r="LBO60" s="35"/>
      <c r="LBP60" s="35"/>
      <c r="LBQ60" s="35"/>
      <c r="LBU60" s="35"/>
      <c r="LBV60" s="35"/>
      <c r="LBW60" s="35"/>
      <c r="LBX60" s="35"/>
      <c r="LBY60" s="35"/>
      <c r="LCC60" s="35"/>
      <c r="LCD60" s="35"/>
      <c r="LCE60" s="35"/>
      <c r="LCF60" s="35"/>
      <c r="LCG60" s="35"/>
      <c r="LCK60" s="35"/>
      <c r="LCL60" s="35"/>
      <c r="LCM60" s="35"/>
      <c r="LCN60" s="35"/>
      <c r="LCO60" s="35"/>
      <c r="LCS60" s="35"/>
      <c r="LCT60" s="35"/>
      <c r="LCU60" s="35"/>
      <c r="LCV60" s="35"/>
      <c r="LCW60" s="35"/>
      <c r="LDA60" s="35"/>
      <c r="LDB60" s="35"/>
      <c r="LDC60" s="35"/>
      <c r="LDD60" s="35"/>
      <c r="LDE60" s="35"/>
      <c r="LDI60" s="35"/>
      <c r="LDJ60" s="35"/>
      <c r="LDK60" s="35"/>
      <c r="LDL60" s="35"/>
      <c r="LDM60" s="35"/>
      <c r="LDQ60" s="35"/>
      <c r="LDR60" s="35"/>
      <c r="LDS60" s="35"/>
      <c r="LDT60" s="35"/>
      <c r="LDU60" s="35"/>
      <c r="LDY60" s="35"/>
      <c r="LDZ60" s="35"/>
      <c r="LEA60" s="35"/>
      <c r="LEB60" s="35"/>
      <c r="LEC60" s="35"/>
      <c r="LEG60" s="35"/>
      <c r="LEH60" s="35"/>
      <c r="LEI60" s="35"/>
      <c r="LEJ60" s="35"/>
      <c r="LEK60" s="35"/>
      <c r="LEO60" s="35"/>
      <c r="LEP60" s="35"/>
      <c r="LEQ60" s="35"/>
      <c r="LER60" s="35"/>
      <c r="LES60" s="35"/>
      <c r="LEW60" s="35"/>
      <c r="LEX60" s="35"/>
      <c r="LEY60" s="35"/>
      <c r="LEZ60" s="35"/>
      <c r="LFA60" s="35"/>
      <c r="LFE60" s="35"/>
      <c r="LFF60" s="35"/>
      <c r="LFG60" s="35"/>
      <c r="LFH60" s="35"/>
      <c r="LFI60" s="35"/>
      <c r="LFM60" s="35"/>
      <c r="LFN60" s="35"/>
      <c r="LFO60" s="35"/>
      <c r="LFP60" s="35"/>
      <c r="LFQ60" s="35"/>
      <c r="LFU60" s="35"/>
      <c r="LFV60" s="35"/>
      <c r="LFW60" s="35"/>
      <c r="LFX60" s="35"/>
      <c r="LFY60" s="35"/>
      <c r="LGC60" s="35"/>
      <c r="LGD60" s="35"/>
      <c r="LGE60" s="35"/>
      <c r="LGF60" s="35"/>
      <c r="LGG60" s="35"/>
      <c r="LGK60" s="35"/>
      <c r="LGL60" s="35"/>
      <c r="LGM60" s="35"/>
      <c r="LGN60" s="35"/>
      <c r="LGO60" s="35"/>
      <c r="LGS60" s="35"/>
      <c r="LGT60" s="35"/>
      <c r="LGU60" s="35"/>
      <c r="LGV60" s="35"/>
      <c r="LGW60" s="35"/>
      <c r="LHA60" s="35"/>
      <c r="LHB60" s="35"/>
      <c r="LHC60" s="35"/>
      <c r="LHD60" s="35"/>
      <c r="LHE60" s="35"/>
      <c r="LHI60" s="35"/>
      <c r="LHJ60" s="35"/>
      <c r="LHK60" s="35"/>
      <c r="LHL60" s="35"/>
      <c r="LHM60" s="35"/>
      <c r="LHQ60" s="35"/>
      <c r="LHR60" s="35"/>
      <c r="LHS60" s="35"/>
      <c r="LHT60" s="35"/>
      <c r="LHU60" s="35"/>
      <c r="LHY60" s="35"/>
      <c r="LHZ60" s="35"/>
      <c r="LIA60" s="35"/>
      <c r="LIB60" s="35"/>
      <c r="LIC60" s="35"/>
      <c r="LIG60" s="35"/>
      <c r="LIH60" s="35"/>
      <c r="LII60" s="35"/>
      <c r="LIJ60" s="35"/>
      <c r="LIK60" s="35"/>
      <c r="LIO60" s="35"/>
      <c r="LIP60" s="35"/>
      <c r="LIQ60" s="35"/>
      <c r="LIR60" s="35"/>
      <c r="LIS60" s="35"/>
      <c r="LIW60" s="35"/>
      <c r="LIX60" s="35"/>
      <c r="LIY60" s="35"/>
      <c r="LIZ60" s="35"/>
      <c r="LJA60" s="35"/>
      <c r="LJE60" s="35"/>
      <c r="LJF60" s="35"/>
      <c r="LJG60" s="35"/>
      <c r="LJH60" s="35"/>
      <c r="LJI60" s="35"/>
      <c r="LJM60" s="35"/>
      <c r="LJN60" s="35"/>
      <c r="LJO60" s="35"/>
      <c r="LJP60" s="35"/>
      <c r="LJQ60" s="35"/>
      <c r="LJU60" s="35"/>
      <c r="LJV60" s="35"/>
      <c r="LJW60" s="35"/>
      <c r="LJX60" s="35"/>
      <c r="LJY60" s="35"/>
      <c r="LKC60" s="35"/>
      <c r="LKD60" s="35"/>
      <c r="LKE60" s="35"/>
      <c r="LKF60" s="35"/>
      <c r="LKG60" s="35"/>
      <c r="LKK60" s="35"/>
      <c r="LKL60" s="35"/>
      <c r="LKM60" s="35"/>
      <c r="LKN60" s="35"/>
      <c r="LKO60" s="35"/>
      <c r="LKS60" s="35"/>
      <c r="LKT60" s="35"/>
      <c r="LKU60" s="35"/>
      <c r="LKV60" s="35"/>
      <c r="LKW60" s="35"/>
      <c r="LLA60" s="35"/>
      <c r="LLB60" s="35"/>
      <c r="LLC60" s="35"/>
      <c r="LLD60" s="35"/>
      <c r="LLE60" s="35"/>
      <c r="LLI60" s="35"/>
      <c r="LLJ60" s="35"/>
      <c r="LLK60" s="35"/>
      <c r="LLL60" s="35"/>
      <c r="LLM60" s="35"/>
      <c r="LLQ60" s="35"/>
      <c r="LLR60" s="35"/>
      <c r="LLS60" s="35"/>
      <c r="LLT60" s="35"/>
      <c r="LLU60" s="35"/>
      <c r="LLY60" s="35"/>
      <c r="LLZ60" s="35"/>
      <c r="LMA60" s="35"/>
      <c r="LMB60" s="35"/>
      <c r="LMC60" s="35"/>
      <c r="LMG60" s="35"/>
      <c r="LMH60" s="35"/>
      <c r="LMI60" s="35"/>
      <c r="LMJ60" s="35"/>
      <c r="LMK60" s="35"/>
      <c r="LMO60" s="35"/>
      <c r="LMP60" s="35"/>
      <c r="LMQ60" s="35"/>
      <c r="LMR60" s="35"/>
      <c r="LMS60" s="35"/>
      <c r="LMW60" s="35"/>
      <c r="LMX60" s="35"/>
      <c r="LMY60" s="35"/>
      <c r="LMZ60" s="35"/>
      <c r="LNA60" s="35"/>
      <c r="LNE60" s="35"/>
      <c r="LNF60" s="35"/>
      <c r="LNG60" s="35"/>
      <c r="LNH60" s="35"/>
      <c r="LNI60" s="35"/>
      <c r="LNM60" s="35"/>
      <c r="LNN60" s="35"/>
      <c r="LNO60" s="35"/>
      <c r="LNP60" s="35"/>
      <c r="LNQ60" s="35"/>
      <c r="LNU60" s="35"/>
      <c r="LNV60" s="35"/>
      <c r="LNW60" s="35"/>
      <c r="LNX60" s="35"/>
      <c r="LNY60" s="35"/>
      <c r="LOC60" s="35"/>
      <c r="LOD60" s="35"/>
      <c r="LOE60" s="35"/>
      <c r="LOF60" s="35"/>
      <c r="LOG60" s="35"/>
      <c r="LOK60" s="35"/>
      <c r="LOL60" s="35"/>
      <c r="LOM60" s="35"/>
      <c r="LON60" s="35"/>
      <c r="LOO60" s="35"/>
      <c r="LOS60" s="35"/>
      <c r="LOT60" s="35"/>
      <c r="LOU60" s="35"/>
      <c r="LOV60" s="35"/>
      <c r="LOW60" s="35"/>
      <c r="LPA60" s="35"/>
      <c r="LPB60" s="35"/>
      <c r="LPC60" s="35"/>
      <c r="LPD60" s="35"/>
      <c r="LPE60" s="35"/>
      <c r="LPI60" s="35"/>
      <c r="LPJ60" s="35"/>
      <c r="LPK60" s="35"/>
      <c r="LPL60" s="35"/>
      <c r="LPM60" s="35"/>
      <c r="LPQ60" s="35"/>
      <c r="LPR60" s="35"/>
      <c r="LPS60" s="35"/>
      <c r="LPT60" s="35"/>
      <c r="LPU60" s="35"/>
      <c r="LPY60" s="35"/>
      <c r="LPZ60" s="35"/>
      <c r="LQA60" s="35"/>
      <c r="LQB60" s="35"/>
      <c r="LQC60" s="35"/>
      <c r="LQG60" s="35"/>
      <c r="LQH60" s="35"/>
      <c r="LQI60" s="35"/>
      <c r="LQJ60" s="35"/>
      <c r="LQK60" s="35"/>
      <c r="LQO60" s="35"/>
      <c r="LQP60" s="35"/>
      <c r="LQQ60" s="35"/>
      <c r="LQR60" s="35"/>
      <c r="LQS60" s="35"/>
      <c r="LQW60" s="35"/>
      <c r="LQX60" s="35"/>
      <c r="LQY60" s="35"/>
      <c r="LQZ60" s="35"/>
      <c r="LRA60" s="35"/>
      <c r="LRE60" s="35"/>
      <c r="LRF60" s="35"/>
      <c r="LRG60" s="35"/>
      <c r="LRH60" s="35"/>
      <c r="LRI60" s="35"/>
      <c r="LRM60" s="35"/>
      <c r="LRN60" s="35"/>
      <c r="LRO60" s="35"/>
      <c r="LRP60" s="35"/>
      <c r="LRQ60" s="35"/>
      <c r="LRU60" s="35"/>
      <c r="LRV60" s="35"/>
      <c r="LRW60" s="35"/>
      <c r="LRX60" s="35"/>
      <c r="LRY60" s="35"/>
      <c r="LSC60" s="35"/>
      <c r="LSD60" s="35"/>
      <c r="LSE60" s="35"/>
      <c r="LSF60" s="35"/>
      <c r="LSG60" s="35"/>
      <c r="LSK60" s="35"/>
      <c r="LSL60" s="35"/>
      <c r="LSM60" s="35"/>
      <c r="LSN60" s="35"/>
      <c r="LSO60" s="35"/>
      <c r="LSS60" s="35"/>
      <c r="LST60" s="35"/>
      <c r="LSU60" s="35"/>
      <c r="LSV60" s="35"/>
      <c r="LSW60" s="35"/>
      <c r="LTA60" s="35"/>
      <c r="LTB60" s="35"/>
      <c r="LTC60" s="35"/>
      <c r="LTD60" s="35"/>
      <c r="LTE60" s="35"/>
      <c r="LTI60" s="35"/>
      <c r="LTJ60" s="35"/>
      <c r="LTK60" s="35"/>
      <c r="LTL60" s="35"/>
      <c r="LTM60" s="35"/>
      <c r="LTQ60" s="35"/>
      <c r="LTR60" s="35"/>
      <c r="LTS60" s="35"/>
      <c r="LTT60" s="35"/>
      <c r="LTU60" s="35"/>
      <c r="LTY60" s="35"/>
      <c r="LTZ60" s="35"/>
      <c r="LUA60" s="35"/>
      <c r="LUB60" s="35"/>
      <c r="LUC60" s="35"/>
      <c r="LUG60" s="35"/>
      <c r="LUH60" s="35"/>
      <c r="LUI60" s="35"/>
      <c r="LUJ60" s="35"/>
      <c r="LUK60" s="35"/>
      <c r="LUO60" s="35"/>
      <c r="LUP60" s="35"/>
      <c r="LUQ60" s="35"/>
      <c r="LUR60" s="35"/>
      <c r="LUS60" s="35"/>
      <c r="LUW60" s="35"/>
      <c r="LUX60" s="35"/>
      <c r="LUY60" s="35"/>
      <c r="LUZ60" s="35"/>
      <c r="LVA60" s="35"/>
      <c r="LVE60" s="35"/>
      <c r="LVF60" s="35"/>
      <c r="LVG60" s="35"/>
      <c r="LVH60" s="35"/>
      <c r="LVI60" s="35"/>
      <c r="LVM60" s="35"/>
      <c r="LVN60" s="35"/>
      <c r="LVO60" s="35"/>
      <c r="LVP60" s="35"/>
      <c r="LVQ60" s="35"/>
      <c r="LVU60" s="35"/>
      <c r="LVV60" s="35"/>
      <c r="LVW60" s="35"/>
      <c r="LVX60" s="35"/>
      <c r="LVY60" s="35"/>
      <c r="LWC60" s="35"/>
      <c r="LWD60" s="35"/>
      <c r="LWE60" s="35"/>
      <c r="LWF60" s="35"/>
      <c r="LWG60" s="35"/>
      <c r="LWK60" s="35"/>
      <c r="LWL60" s="35"/>
      <c r="LWM60" s="35"/>
      <c r="LWN60" s="35"/>
      <c r="LWO60" s="35"/>
      <c r="LWS60" s="35"/>
      <c r="LWT60" s="35"/>
      <c r="LWU60" s="35"/>
      <c r="LWV60" s="35"/>
      <c r="LWW60" s="35"/>
      <c r="LXA60" s="35"/>
      <c r="LXB60" s="35"/>
      <c r="LXC60" s="35"/>
      <c r="LXD60" s="35"/>
      <c r="LXE60" s="35"/>
      <c r="LXI60" s="35"/>
      <c r="LXJ60" s="35"/>
      <c r="LXK60" s="35"/>
      <c r="LXL60" s="35"/>
      <c r="LXM60" s="35"/>
      <c r="LXQ60" s="35"/>
      <c r="LXR60" s="35"/>
      <c r="LXS60" s="35"/>
      <c r="LXT60" s="35"/>
      <c r="LXU60" s="35"/>
      <c r="LXY60" s="35"/>
      <c r="LXZ60" s="35"/>
      <c r="LYA60" s="35"/>
      <c r="LYB60" s="35"/>
      <c r="LYC60" s="35"/>
      <c r="LYG60" s="35"/>
      <c r="LYH60" s="35"/>
      <c r="LYI60" s="35"/>
      <c r="LYJ60" s="35"/>
      <c r="LYK60" s="35"/>
      <c r="LYO60" s="35"/>
      <c r="LYP60" s="35"/>
      <c r="LYQ60" s="35"/>
      <c r="LYR60" s="35"/>
      <c r="LYS60" s="35"/>
      <c r="LYW60" s="35"/>
      <c r="LYX60" s="35"/>
      <c r="LYY60" s="35"/>
      <c r="LYZ60" s="35"/>
      <c r="LZA60" s="35"/>
      <c r="LZE60" s="35"/>
      <c r="LZF60" s="35"/>
      <c r="LZG60" s="35"/>
      <c r="LZH60" s="35"/>
      <c r="LZI60" s="35"/>
      <c r="LZM60" s="35"/>
      <c r="LZN60" s="35"/>
      <c r="LZO60" s="35"/>
      <c r="LZP60" s="35"/>
      <c r="LZQ60" s="35"/>
      <c r="LZU60" s="35"/>
      <c r="LZV60" s="35"/>
      <c r="LZW60" s="35"/>
      <c r="LZX60" s="35"/>
      <c r="LZY60" s="35"/>
      <c r="MAC60" s="35"/>
      <c r="MAD60" s="35"/>
      <c r="MAE60" s="35"/>
      <c r="MAF60" s="35"/>
      <c r="MAG60" s="35"/>
      <c r="MAK60" s="35"/>
      <c r="MAL60" s="35"/>
      <c r="MAM60" s="35"/>
      <c r="MAN60" s="35"/>
      <c r="MAO60" s="35"/>
      <c r="MAS60" s="35"/>
      <c r="MAT60" s="35"/>
      <c r="MAU60" s="35"/>
      <c r="MAV60" s="35"/>
      <c r="MAW60" s="35"/>
      <c r="MBA60" s="35"/>
      <c r="MBB60" s="35"/>
      <c r="MBC60" s="35"/>
      <c r="MBD60" s="35"/>
      <c r="MBE60" s="35"/>
      <c r="MBI60" s="35"/>
      <c r="MBJ60" s="35"/>
      <c r="MBK60" s="35"/>
      <c r="MBL60" s="35"/>
      <c r="MBM60" s="35"/>
      <c r="MBQ60" s="35"/>
      <c r="MBR60" s="35"/>
      <c r="MBS60" s="35"/>
      <c r="MBT60" s="35"/>
      <c r="MBU60" s="35"/>
      <c r="MBY60" s="35"/>
      <c r="MBZ60" s="35"/>
      <c r="MCA60" s="35"/>
      <c r="MCB60" s="35"/>
      <c r="MCC60" s="35"/>
      <c r="MCG60" s="35"/>
      <c r="MCH60" s="35"/>
      <c r="MCI60" s="35"/>
      <c r="MCJ60" s="35"/>
      <c r="MCK60" s="35"/>
      <c r="MCO60" s="35"/>
      <c r="MCP60" s="35"/>
      <c r="MCQ60" s="35"/>
      <c r="MCR60" s="35"/>
      <c r="MCS60" s="35"/>
      <c r="MCW60" s="35"/>
      <c r="MCX60" s="35"/>
      <c r="MCY60" s="35"/>
      <c r="MCZ60" s="35"/>
      <c r="MDA60" s="35"/>
      <c r="MDE60" s="35"/>
      <c r="MDF60" s="35"/>
      <c r="MDG60" s="35"/>
      <c r="MDH60" s="35"/>
      <c r="MDI60" s="35"/>
      <c r="MDM60" s="35"/>
      <c r="MDN60" s="35"/>
      <c r="MDO60" s="35"/>
      <c r="MDP60" s="35"/>
      <c r="MDQ60" s="35"/>
      <c r="MDU60" s="35"/>
      <c r="MDV60" s="35"/>
      <c r="MDW60" s="35"/>
      <c r="MDX60" s="35"/>
      <c r="MDY60" s="35"/>
      <c r="MEC60" s="35"/>
      <c r="MED60" s="35"/>
      <c r="MEE60" s="35"/>
      <c r="MEF60" s="35"/>
      <c r="MEG60" s="35"/>
      <c r="MEK60" s="35"/>
      <c r="MEL60" s="35"/>
      <c r="MEM60" s="35"/>
      <c r="MEN60" s="35"/>
      <c r="MEO60" s="35"/>
      <c r="MES60" s="35"/>
      <c r="MET60" s="35"/>
      <c r="MEU60" s="35"/>
      <c r="MEV60" s="35"/>
      <c r="MEW60" s="35"/>
      <c r="MFA60" s="35"/>
      <c r="MFB60" s="35"/>
      <c r="MFC60" s="35"/>
      <c r="MFD60" s="35"/>
      <c r="MFE60" s="35"/>
      <c r="MFI60" s="35"/>
      <c r="MFJ60" s="35"/>
      <c r="MFK60" s="35"/>
      <c r="MFL60" s="35"/>
      <c r="MFM60" s="35"/>
      <c r="MFQ60" s="35"/>
      <c r="MFR60" s="35"/>
      <c r="MFS60" s="35"/>
      <c r="MFT60" s="35"/>
      <c r="MFU60" s="35"/>
      <c r="MFY60" s="35"/>
      <c r="MFZ60" s="35"/>
      <c r="MGA60" s="35"/>
      <c r="MGB60" s="35"/>
      <c r="MGC60" s="35"/>
      <c r="MGG60" s="35"/>
      <c r="MGH60" s="35"/>
      <c r="MGI60" s="35"/>
      <c r="MGJ60" s="35"/>
      <c r="MGK60" s="35"/>
      <c r="MGO60" s="35"/>
      <c r="MGP60" s="35"/>
      <c r="MGQ60" s="35"/>
      <c r="MGR60" s="35"/>
      <c r="MGS60" s="35"/>
      <c r="MGW60" s="35"/>
      <c r="MGX60" s="35"/>
      <c r="MGY60" s="35"/>
      <c r="MGZ60" s="35"/>
      <c r="MHA60" s="35"/>
      <c r="MHE60" s="35"/>
      <c r="MHF60" s="35"/>
      <c r="MHG60" s="35"/>
      <c r="MHH60" s="35"/>
      <c r="MHI60" s="35"/>
      <c r="MHM60" s="35"/>
      <c r="MHN60" s="35"/>
      <c r="MHO60" s="35"/>
      <c r="MHP60" s="35"/>
      <c r="MHQ60" s="35"/>
      <c r="MHU60" s="35"/>
      <c r="MHV60" s="35"/>
      <c r="MHW60" s="35"/>
      <c r="MHX60" s="35"/>
      <c r="MHY60" s="35"/>
      <c r="MIC60" s="35"/>
      <c r="MID60" s="35"/>
      <c r="MIE60" s="35"/>
      <c r="MIF60" s="35"/>
      <c r="MIG60" s="35"/>
      <c r="MIK60" s="35"/>
      <c r="MIL60" s="35"/>
      <c r="MIM60" s="35"/>
      <c r="MIN60" s="35"/>
      <c r="MIO60" s="35"/>
      <c r="MIS60" s="35"/>
      <c r="MIT60" s="35"/>
      <c r="MIU60" s="35"/>
      <c r="MIV60" s="35"/>
      <c r="MIW60" s="35"/>
      <c r="MJA60" s="35"/>
      <c r="MJB60" s="35"/>
      <c r="MJC60" s="35"/>
      <c r="MJD60" s="35"/>
      <c r="MJE60" s="35"/>
      <c r="MJI60" s="35"/>
      <c r="MJJ60" s="35"/>
      <c r="MJK60" s="35"/>
      <c r="MJL60" s="35"/>
      <c r="MJM60" s="35"/>
      <c r="MJQ60" s="35"/>
      <c r="MJR60" s="35"/>
      <c r="MJS60" s="35"/>
      <c r="MJT60" s="35"/>
      <c r="MJU60" s="35"/>
      <c r="MJY60" s="35"/>
      <c r="MJZ60" s="35"/>
      <c r="MKA60" s="35"/>
      <c r="MKB60" s="35"/>
      <c r="MKC60" s="35"/>
      <c r="MKG60" s="35"/>
      <c r="MKH60" s="35"/>
      <c r="MKI60" s="35"/>
      <c r="MKJ60" s="35"/>
      <c r="MKK60" s="35"/>
      <c r="MKO60" s="35"/>
      <c r="MKP60" s="35"/>
      <c r="MKQ60" s="35"/>
      <c r="MKR60" s="35"/>
      <c r="MKS60" s="35"/>
      <c r="MKW60" s="35"/>
      <c r="MKX60" s="35"/>
      <c r="MKY60" s="35"/>
      <c r="MKZ60" s="35"/>
      <c r="MLA60" s="35"/>
      <c r="MLE60" s="35"/>
      <c r="MLF60" s="35"/>
      <c r="MLG60" s="35"/>
      <c r="MLH60" s="35"/>
      <c r="MLI60" s="35"/>
      <c r="MLM60" s="35"/>
      <c r="MLN60" s="35"/>
      <c r="MLO60" s="35"/>
      <c r="MLP60" s="35"/>
      <c r="MLQ60" s="35"/>
      <c r="MLU60" s="35"/>
      <c r="MLV60" s="35"/>
      <c r="MLW60" s="35"/>
      <c r="MLX60" s="35"/>
      <c r="MLY60" s="35"/>
      <c r="MMC60" s="35"/>
      <c r="MMD60" s="35"/>
      <c r="MME60" s="35"/>
      <c r="MMF60" s="35"/>
      <c r="MMG60" s="35"/>
      <c r="MMK60" s="35"/>
      <c r="MML60" s="35"/>
      <c r="MMM60" s="35"/>
      <c r="MMN60" s="35"/>
      <c r="MMO60" s="35"/>
      <c r="MMS60" s="35"/>
      <c r="MMT60" s="35"/>
      <c r="MMU60" s="35"/>
      <c r="MMV60" s="35"/>
      <c r="MMW60" s="35"/>
      <c r="MNA60" s="35"/>
      <c r="MNB60" s="35"/>
      <c r="MNC60" s="35"/>
      <c r="MND60" s="35"/>
      <c r="MNE60" s="35"/>
      <c r="MNI60" s="35"/>
      <c r="MNJ60" s="35"/>
      <c r="MNK60" s="35"/>
      <c r="MNL60" s="35"/>
      <c r="MNM60" s="35"/>
      <c r="MNQ60" s="35"/>
      <c r="MNR60" s="35"/>
      <c r="MNS60" s="35"/>
      <c r="MNT60" s="35"/>
      <c r="MNU60" s="35"/>
      <c r="MNY60" s="35"/>
      <c r="MNZ60" s="35"/>
      <c r="MOA60" s="35"/>
      <c r="MOB60" s="35"/>
      <c r="MOC60" s="35"/>
      <c r="MOG60" s="35"/>
      <c r="MOH60" s="35"/>
      <c r="MOI60" s="35"/>
      <c r="MOJ60" s="35"/>
      <c r="MOK60" s="35"/>
      <c r="MOO60" s="35"/>
      <c r="MOP60" s="35"/>
      <c r="MOQ60" s="35"/>
      <c r="MOR60" s="35"/>
      <c r="MOS60" s="35"/>
      <c r="MOW60" s="35"/>
      <c r="MOX60" s="35"/>
      <c r="MOY60" s="35"/>
      <c r="MOZ60" s="35"/>
      <c r="MPA60" s="35"/>
      <c r="MPE60" s="35"/>
      <c r="MPF60" s="35"/>
      <c r="MPG60" s="35"/>
      <c r="MPH60" s="35"/>
      <c r="MPI60" s="35"/>
      <c r="MPM60" s="35"/>
      <c r="MPN60" s="35"/>
      <c r="MPO60" s="35"/>
      <c r="MPP60" s="35"/>
      <c r="MPQ60" s="35"/>
      <c r="MPU60" s="35"/>
      <c r="MPV60" s="35"/>
      <c r="MPW60" s="35"/>
      <c r="MPX60" s="35"/>
      <c r="MPY60" s="35"/>
      <c r="MQC60" s="35"/>
      <c r="MQD60" s="35"/>
      <c r="MQE60" s="35"/>
      <c r="MQF60" s="35"/>
      <c r="MQG60" s="35"/>
      <c r="MQK60" s="35"/>
      <c r="MQL60" s="35"/>
      <c r="MQM60" s="35"/>
      <c r="MQN60" s="35"/>
      <c r="MQO60" s="35"/>
      <c r="MQS60" s="35"/>
      <c r="MQT60" s="35"/>
      <c r="MQU60" s="35"/>
      <c r="MQV60" s="35"/>
      <c r="MQW60" s="35"/>
      <c r="MRA60" s="35"/>
      <c r="MRB60" s="35"/>
      <c r="MRC60" s="35"/>
      <c r="MRD60" s="35"/>
      <c r="MRE60" s="35"/>
      <c r="MRI60" s="35"/>
      <c r="MRJ60" s="35"/>
      <c r="MRK60" s="35"/>
      <c r="MRL60" s="35"/>
      <c r="MRM60" s="35"/>
      <c r="MRQ60" s="35"/>
      <c r="MRR60" s="35"/>
      <c r="MRS60" s="35"/>
      <c r="MRT60" s="35"/>
      <c r="MRU60" s="35"/>
      <c r="MRY60" s="35"/>
      <c r="MRZ60" s="35"/>
      <c r="MSA60" s="35"/>
      <c r="MSB60" s="35"/>
      <c r="MSC60" s="35"/>
      <c r="MSG60" s="35"/>
      <c r="MSH60" s="35"/>
      <c r="MSI60" s="35"/>
      <c r="MSJ60" s="35"/>
      <c r="MSK60" s="35"/>
      <c r="MSO60" s="35"/>
      <c r="MSP60" s="35"/>
      <c r="MSQ60" s="35"/>
      <c r="MSR60" s="35"/>
      <c r="MSS60" s="35"/>
      <c r="MSW60" s="35"/>
      <c r="MSX60" s="35"/>
      <c r="MSY60" s="35"/>
      <c r="MSZ60" s="35"/>
      <c r="MTA60" s="35"/>
      <c r="MTE60" s="35"/>
      <c r="MTF60" s="35"/>
      <c r="MTG60" s="35"/>
      <c r="MTH60" s="35"/>
      <c r="MTI60" s="35"/>
      <c r="MTM60" s="35"/>
      <c r="MTN60" s="35"/>
      <c r="MTO60" s="35"/>
      <c r="MTP60" s="35"/>
      <c r="MTQ60" s="35"/>
      <c r="MTU60" s="35"/>
      <c r="MTV60" s="35"/>
      <c r="MTW60" s="35"/>
      <c r="MTX60" s="35"/>
      <c r="MTY60" s="35"/>
      <c r="MUC60" s="35"/>
      <c r="MUD60" s="35"/>
      <c r="MUE60" s="35"/>
      <c r="MUF60" s="35"/>
      <c r="MUG60" s="35"/>
      <c r="MUK60" s="35"/>
      <c r="MUL60" s="35"/>
      <c r="MUM60" s="35"/>
      <c r="MUN60" s="35"/>
      <c r="MUO60" s="35"/>
      <c r="MUS60" s="35"/>
      <c r="MUT60" s="35"/>
      <c r="MUU60" s="35"/>
      <c r="MUV60" s="35"/>
      <c r="MUW60" s="35"/>
      <c r="MVA60" s="35"/>
      <c r="MVB60" s="35"/>
      <c r="MVC60" s="35"/>
      <c r="MVD60" s="35"/>
      <c r="MVE60" s="35"/>
      <c r="MVI60" s="35"/>
      <c r="MVJ60" s="35"/>
      <c r="MVK60" s="35"/>
      <c r="MVL60" s="35"/>
      <c r="MVM60" s="35"/>
      <c r="MVQ60" s="35"/>
      <c r="MVR60" s="35"/>
      <c r="MVS60" s="35"/>
      <c r="MVT60" s="35"/>
      <c r="MVU60" s="35"/>
      <c r="MVY60" s="35"/>
      <c r="MVZ60" s="35"/>
      <c r="MWA60" s="35"/>
      <c r="MWB60" s="35"/>
      <c r="MWC60" s="35"/>
      <c r="MWG60" s="35"/>
      <c r="MWH60" s="35"/>
      <c r="MWI60" s="35"/>
      <c r="MWJ60" s="35"/>
      <c r="MWK60" s="35"/>
      <c r="MWO60" s="35"/>
      <c r="MWP60" s="35"/>
      <c r="MWQ60" s="35"/>
      <c r="MWR60" s="35"/>
      <c r="MWS60" s="35"/>
      <c r="MWW60" s="35"/>
      <c r="MWX60" s="35"/>
      <c r="MWY60" s="35"/>
      <c r="MWZ60" s="35"/>
      <c r="MXA60" s="35"/>
      <c r="MXE60" s="35"/>
      <c r="MXF60" s="35"/>
      <c r="MXG60" s="35"/>
      <c r="MXH60" s="35"/>
      <c r="MXI60" s="35"/>
      <c r="MXM60" s="35"/>
      <c r="MXN60" s="35"/>
      <c r="MXO60" s="35"/>
      <c r="MXP60" s="35"/>
      <c r="MXQ60" s="35"/>
      <c r="MXU60" s="35"/>
      <c r="MXV60" s="35"/>
      <c r="MXW60" s="35"/>
      <c r="MXX60" s="35"/>
      <c r="MXY60" s="35"/>
      <c r="MYC60" s="35"/>
      <c r="MYD60" s="35"/>
      <c r="MYE60" s="35"/>
      <c r="MYF60" s="35"/>
      <c r="MYG60" s="35"/>
      <c r="MYK60" s="35"/>
      <c r="MYL60" s="35"/>
      <c r="MYM60" s="35"/>
      <c r="MYN60" s="35"/>
      <c r="MYO60" s="35"/>
      <c r="MYS60" s="35"/>
      <c r="MYT60" s="35"/>
      <c r="MYU60" s="35"/>
      <c r="MYV60" s="35"/>
      <c r="MYW60" s="35"/>
      <c r="MZA60" s="35"/>
      <c r="MZB60" s="35"/>
      <c r="MZC60" s="35"/>
      <c r="MZD60" s="35"/>
      <c r="MZE60" s="35"/>
      <c r="MZI60" s="35"/>
      <c r="MZJ60" s="35"/>
      <c r="MZK60" s="35"/>
      <c r="MZL60" s="35"/>
      <c r="MZM60" s="35"/>
      <c r="MZQ60" s="35"/>
      <c r="MZR60" s="35"/>
      <c r="MZS60" s="35"/>
      <c r="MZT60" s="35"/>
      <c r="MZU60" s="35"/>
      <c r="MZY60" s="35"/>
      <c r="MZZ60" s="35"/>
      <c r="NAA60" s="35"/>
      <c r="NAB60" s="35"/>
      <c r="NAC60" s="35"/>
      <c r="NAG60" s="35"/>
      <c r="NAH60" s="35"/>
      <c r="NAI60" s="35"/>
      <c r="NAJ60" s="35"/>
      <c r="NAK60" s="35"/>
      <c r="NAO60" s="35"/>
      <c r="NAP60" s="35"/>
      <c r="NAQ60" s="35"/>
      <c r="NAR60" s="35"/>
      <c r="NAS60" s="35"/>
      <c r="NAW60" s="35"/>
      <c r="NAX60" s="35"/>
      <c r="NAY60" s="35"/>
      <c r="NAZ60" s="35"/>
      <c r="NBA60" s="35"/>
      <c r="NBE60" s="35"/>
      <c r="NBF60" s="35"/>
      <c r="NBG60" s="35"/>
      <c r="NBH60" s="35"/>
      <c r="NBI60" s="35"/>
      <c r="NBM60" s="35"/>
      <c r="NBN60" s="35"/>
      <c r="NBO60" s="35"/>
      <c r="NBP60" s="35"/>
      <c r="NBQ60" s="35"/>
      <c r="NBU60" s="35"/>
      <c r="NBV60" s="35"/>
      <c r="NBW60" s="35"/>
      <c r="NBX60" s="35"/>
      <c r="NBY60" s="35"/>
      <c r="NCC60" s="35"/>
      <c r="NCD60" s="35"/>
      <c r="NCE60" s="35"/>
      <c r="NCF60" s="35"/>
      <c r="NCG60" s="35"/>
      <c r="NCK60" s="35"/>
      <c r="NCL60" s="35"/>
      <c r="NCM60" s="35"/>
      <c r="NCN60" s="35"/>
      <c r="NCO60" s="35"/>
      <c r="NCS60" s="35"/>
      <c r="NCT60" s="35"/>
      <c r="NCU60" s="35"/>
      <c r="NCV60" s="35"/>
      <c r="NCW60" s="35"/>
      <c r="NDA60" s="35"/>
      <c r="NDB60" s="35"/>
      <c r="NDC60" s="35"/>
      <c r="NDD60" s="35"/>
      <c r="NDE60" s="35"/>
      <c r="NDI60" s="35"/>
      <c r="NDJ60" s="35"/>
      <c r="NDK60" s="35"/>
      <c r="NDL60" s="35"/>
      <c r="NDM60" s="35"/>
      <c r="NDQ60" s="35"/>
      <c r="NDR60" s="35"/>
      <c r="NDS60" s="35"/>
      <c r="NDT60" s="35"/>
      <c r="NDU60" s="35"/>
      <c r="NDY60" s="35"/>
      <c r="NDZ60" s="35"/>
      <c r="NEA60" s="35"/>
      <c r="NEB60" s="35"/>
      <c r="NEC60" s="35"/>
      <c r="NEG60" s="35"/>
      <c r="NEH60" s="35"/>
      <c r="NEI60" s="35"/>
      <c r="NEJ60" s="35"/>
      <c r="NEK60" s="35"/>
      <c r="NEO60" s="35"/>
      <c r="NEP60" s="35"/>
      <c r="NEQ60" s="35"/>
      <c r="NER60" s="35"/>
      <c r="NES60" s="35"/>
      <c r="NEW60" s="35"/>
      <c r="NEX60" s="35"/>
      <c r="NEY60" s="35"/>
      <c r="NEZ60" s="35"/>
      <c r="NFA60" s="35"/>
      <c r="NFE60" s="35"/>
      <c r="NFF60" s="35"/>
      <c r="NFG60" s="35"/>
      <c r="NFH60" s="35"/>
      <c r="NFI60" s="35"/>
      <c r="NFM60" s="35"/>
      <c r="NFN60" s="35"/>
      <c r="NFO60" s="35"/>
      <c r="NFP60" s="35"/>
      <c r="NFQ60" s="35"/>
      <c r="NFU60" s="35"/>
      <c r="NFV60" s="35"/>
      <c r="NFW60" s="35"/>
      <c r="NFX60" s="35"/>
      <c r="NFY60" s="35"/>
      <c r="NGC60" s="35"/>
      <c r="NGD60" s="35"/>
      <c r="NGE60" s="35"/>
      <c r="NGF60" s="35"/>
      <c r="NGG60" s="35"/>
      <c r="NGK60" s="35"/>
      <c r="NGL60" s="35"/>
      <c r="NGM60" s="35"/>
      <c r="NGN60" s="35"/>
      <c r="NGO60" s="35"/>
      <c r="NGS60" s="35"/>
      <c r="NGT60" s="35"/>
      <c r="NGU60" s="35"/>
      <c r="NGV60" s="35"/>
      <c r="NGW60" s="35"/>
      <c r="NHA60" s="35"/>
      <c r="NHB60" s="35"/>
      <c r="NHC60" s="35"/>
      <c r="NHD60" s="35"/>
      <c r="NHE60" s="35"/>
      <c r="NHI60" s="35"/>
      <c r="NHJ60" s="35"/>
      <c r="NHK60" s="35"/>
      <c r="NHL60" s="35"/>
      <c r="NHM60" s="35"/>
      <c r="NHQ60" s="35"/>
      <c r="NHR60" s="35"/>
      <c r="NHS60" s="35"/>
      <c r="NHT60" s="35"/>
      <c r="NHU60" s="35"/>
      <c r="NHY60" s="35"/>
      <c r="NHZ60" s="35"/>
      <c r="NIA60" s="35"/>
      <c r="NIB60" s="35"/>
      <c r="NIC60" s="35"/>
      <c r="NIG60" s="35"/>
      <c r="NIH60" s="35"/>
      <c r="NII60" s="35"/>
      <c r="NIJ60" s="35"/>
      <c r="NIK60" s="35"/>
      <c r="NIO60" s="35"/>
      <c r="NIP60" s="35"/>
      <c r="NIQ60" s="35"/>
      <c r="NIR60" s="35"/>
      <c r="NIS60" s="35"/>
      <c r="NIW60" s="35"/>
      <c r="NIX60" s="35"/>
      <c r="NIY60" s="35"/>
      <c r="NIZ60" s="35"/>
      <c r="NJA60" s="35"/>
      <c r="NJE60" s="35"/>
      <c r="NJF60" s="35"/>
      <c r="NJG60" s="35"/>
      <c r="NJH60" s="35"/>
      <c r="NJI60" s="35"/>
      <c r="NJM60" s="35"/>
      <c r="NJN60" s="35"/>
      <c r="NJO60" s="35"/>
      <c r="NJP60" s="35"/>
      <c r="NJQ60" s="35"/>
      <c r="NJU60" s="35"/>
      <c r="NJV60" s="35"/>
      <c r="NJW60" s="35"/>
      <c r="NJX60" s="35"/>
      <c r="NJY60" s="35"/>
      <c r="NKC60" s="35"/>
      <c r="NKD60" s="35"/>
      <c r="NKE60" s="35"/>
      <c r="NKF60" s="35"/>
      <c r="NKG60" s="35"/>
      <c r="NKK60" s="35"/>
      <c r="NKL60" s="35"/>
      <c r="NKM60" s="35"/>
      <c r="NKN60" s="35"/>
      <c r="NKO60" s="35"/>
      <c r="NKS60" s="35"/>
      <c r="NKT60" s="35"/>
      <c r="NKU60" s="35"/>
      <c r="NKV60" s="35"/>
      <c r="NKW60" s="35"/>
      <c r="NLA60" s="35"/>
      <c r="NLB60" s="35"/>
      <c r="NLC60" s="35"/>
      <c r="NLD60" s="35"/>
      <c r="NLE60" s="35"/>
      <c r="NLI60" s="35"/>
      <c r="NLJ60" s="35"/>
      <c r="NLK60" s="35"/>
      <c r="NLL60" s="35"/>
      <c r="NLM60" s="35"/>
      <c r="NLQ60" s="35"/>
      <c r="NLR60" s="35"/>
      <c r="NLS60" s="35"/>
      <c r="NLT60" s="35"/>
      <c r="NLU60" s="35"/>
      <c r="NLY60" s="35"/>
      <c r="NLZ60" s="35"/>
      <c r="NMA60" s="35"/>
      <c r="NMB60" s="35"/>
      <c r="NMC60" s="35"/>
      <c r="NMG60" s="35"/>
      <c r="NMH60" s="35"/>
      <c r="NMI60" s="35"/>
      <c r="NMJ60" s="35"/>
      <c r="NMK60" s="35"/>
      <c r="NMO60" s="35"/>
      <c r="NMP60" s="35"/>
      <c r="NMQ60" s="35"/>
      <c r="NMR60" s="35"/>
      <c r="NMS60" s="35"/>
      <c r="NMW60" s="35"/>
      <c r="NMX60" s="35"/>
      <c r="NMY60" s="35"/>
      <c r="NMZ60" s="35"/>
      <c r="NNA60" s="35"/>
      <c r="NNE60" s="35"/>
      <c r="NNF60" s="35"/>
      <c r="NNG60" s="35"/>
      <c r="NNH60" s="35"/>
      <c r="NNI60" s="35"/>
      <c r="NNM60" s="35"/>
      <c r="NNN60" s="35"/>
      <c r="NNO60" s="35"/>
      <c r="NNP60" s="35"/>
      <c r="NNQ60" s="35"/>
      <c r="NNU60" s="35"/>
      <c r="NNV60" s="35"/>
      <c r="NNW60" s="35"/>
      <c r="NNX60" s="35"/>
      <c r="NNY60" s="35"/>
      <c r="NOC60" s="35"/>
      <c r="NOD60" s="35"/>
      <c r="NOE60" s="35"/>
      <c r="NOF60" s="35"/>
      <c r="NOG60" s="35"/>
      <c r="NOK60" s="35"/>
      <c r="NOL60" s="35"/>
      <c r="NOM60" s="35"/>
      <c r="NON60" s="35"/>
      <c r="NOO60" s="35"/>
      <c r="NOS60" s="35"/>
      <c r="NOT60" s="35"/>
      <c r="NOU60" s="35"/>
      <c r="NOV60" s="35"/>
      <c r="NOW60" s="35"/>
      <c r="NPA60" s="35"/>
      <c r="NPB60" s="35"/>
      <c r="NPC60" s="35"/>
      <c r="NPD60" s="35"/>
      <c r="NPE60" s="35"/>
      <c r="NPI60" s="35"/>
      <c r="NPJ60" s="35"/>
      <c r="NPK60" s="35"/>
      <c r="NPL60" s="35"/>
      <c r="NPM60" s="35"/>
      <c r="NPQ60" s="35"/>
      <c r="NPR60" s="35"/>
      <c r="NPS60" s="35"/>
      <c r="NPT60" s="35"/>
      <c r="NPU60" s="35"/>
      <c r="NPY60" s="35"/>
      <c r="NPZ60" s="35"/>
      <c r="NQA60" s="35"/>
      <c r="NQB60" s="35"/>
      <c r="NQC60" s="35"/>
      <c r="NQG60" s="35"/>
      <c r="NQH60" s="35"/>
      <c r="NQI60" s="35"/>
      <c r="NQJ60" s="35"/>
      <c r="NQK60" s="35"/>
      <c r="NQO60" s="35"/>
      <c r="NQP60" s="35"/>
      <c r="NQQ60" s="35"/>
      <c r="NQR60" s="35"/>
      <c r="NQS60" s="35"/>
      <c r="NQW60" s="35"/>
      <c r="NQX60" s="35"/>
      <c r="NQY60" s="35"/>
      <c r="NQZ60" s="35"/>
      <c r="NRA60" s="35"/>
      <c r="NRE60" s="35"/>
      <c r="NRF60" s="35"/>
      <c r="NRG60" s="35"/>
      <c r="NRH60" s="35"/>
      <c r="NRI60" s="35"/>
      <c r="NRM60" s="35"/>
      <c r="NRN60" s="35"/>
      <c r="NRO60" s="35"/>
      <c r="NRP60" s="35"/>
      <c r="NRQ60" s="35"/>
      <c r="NRU60" s="35"/>
      <c r="NRV60" s="35"/>
      <c r="NRW60" s="35"/>
      <c r="NRX60" s="35"/>
      <c r="NRY60" s="35"/>
      <c r="NSC60" s="35"/>
      <c r="NSD60" s="35"/>
      <c r="NSE60" s="35"/>
      <c r="NSF60" s="35"/>
      <c r="NSG60" s="35"/>
      <c r="NSK60" s="35"/>
      <c r="NSL60" s="35"/>
      <c r="NSM60" s="35"/>
      <c r="NSN60" s="35"/>
      <c r="NSO60" s="35"/>
      <c r="NSS60" s="35"/>
      <c r="NST60" s="35"/>
      <c r="NSU60" s="35"/>
      <c r="NSV60" s="35"/>
      <c r="NSW60" s="35"/>
      <c r="NTA60" s="35"/>
      <c r="NTB60" s="35"/>
      <c r="NTC60" s="35"/>
      <c r="NTD60" s="35"/>
      <c r="NTE60" s="35"/>
      <c r="NTI60" s="35"/>
      <c r="NTJ60" s="35"/>
      <c r="NTK60" s="35"/>
      <c r="NTL60" s="35"/>
      <c r="NTM60" s="35"/>
      <c r="NTQ60" s="35"/>
      <c r="NTR60" s="35"/>
      <c r="NTS60" s="35"/>
      <c r="NTT60" s="35"/>
      <c r="NTU60" s="35"/>
      <c r="NTY60" s="35"/>
      <c r="NTZ60" s="35"/>
      <c r="NUA60" s="35"/>
      <c r="NUB60" s="35"/>
      <c r="NUC60" s="35"/>
      <c r="NUG60" s="35"/>
      <c r="NUH60" s="35"/>
      <c r="NUI60" s="35"/>
      <c r="NUJ60" s="35"/>
      <c r="NUK60" s="35"/>
      <c r="NUO60" s="35"/>
      <c r="NUP60" s="35"/>
      <c r="NUQ60" s="35"/>
      <c r="NUR60" s="35"/>
      <c r="NUS60" s="35"/>
      <c r="NUW60" s="35"/>
      <c r="NUX60" s="35"/>
      <c r="NUY60" s="35"/>
      <c r="NUZ60" s="35"/>
      <c r="NVA60" s="35"/>
      <c r="NVE60" s="35"/>
      <c r="NVF60" s="35"/>
      <c r="NVG60" s="35"/>
      <c r="NVH60" s="35"/>
      <c r="NVI60" s="35"/>
      <c r="NVM60" s="35"/>
      <c r="NVN60" s="35"/>
      <c r="NVO60" s="35"/>
      <c r="NVP60" s="35"/>
      <c r="NVQ60" s="35"/>
      <c r="NVU60" s="35"/>
      <c r="NVV60" s="35"/>
      <c r="NVW60" s="35"/>
      <c r="NVX60" s="35"/>
      <c r="NVY60" s="35"/>
      <c r="NWC60" s="35"/>
      <c r="NWD60" s="35"/>
      <c r="NWE60" s="35"/>
      <c r="NWF60" s="35"/>
      <c r="NWG60" s="35"/>
      <c r="NWK60" s="35"/>
      <c r="NWL60" s="35"/>
      <c r="NWM60" s="35"/>
      <c r="NWN60" s="35"/>
      <c r="NWO60" s="35"/>
      <c r="NWS60" s="35"/>
      <c r="NWT60" s="35"/>
      <c r="NWU60" s="35"/>
      <c r="NWV60" s="35"/>
      <c r="NWW60" s="35"/>
      <c r="NXA60" s="35"/>
      <c r="NXB60" s="35"/>
      <c r="NXC60" s="35"/>
      <c r="NXD60" s="35"/>
      <c r="NXE60" s="35"/>
      <c r="NXI60" s="35"/>
      <c r="NXJ60" s="35"/>
      <c r="NXK60" s="35"/>
      <c r="NXL60" s="35"/>
      <c r="NXM60" s="35"/>
      <c r="NXQ60" s="35"/>
      <c r="NXR60" s="35"/>
      <c r="NXS60" s="35"/>
      <c r="NXT60" s="35"/>
      <c r="NXU60" s="35"/>
      <c r="NXY60" s="35"/>
      <c r="NXZ60" s="35"/>
      <c r="NYA60" s="35"/>
      <c r="NYB60" s="35"/>
      <c r="NYC60" s="35"/>
      <c r="NYG60" s="35"/>
      <c r="NYH60" s="35"/>
      <c r="NYI60" s="35"/>
      <c r="NYJ60" s="35"/>
      <c r="NYK60" s="35"/>
      <c r="NYO60" s="35"/>
      <c r="NYP60" s="35"/>
      <c r="NYQ60" s="35"/>
      <c r="NYR60" s="35"/>
      <c r="NYS60" s="35"/>
      <c r="NYW60" s="35"/>
      <c r="NYX60" s="35"/>
      <c r="NYY60" s="35"/>
      <c r="NYZ60" s="35"/>
      <c r="NZA60" s="35"/>
      <c r="NZE60" s="35"/>
      <c r="NZF60" s="35"/>
      <c r="NZG60" s="35"/>
      <c r="NZH60" s="35"/>
      <c r="NZI60" s="35"/>
      <c r="NZM60" s="35"/>
      <c r="NZN60" s="35"/>
      <c r="NZO60" s="35"/>
      <c r="NZP60" s="35"/>
      <c r="NZQ60" s="35"/>
      <c r="NZU60" s="35"/>
      <c r="NZV60" s="35"/>
      <c r="NZW60" s="35"/>
      <c r="NZX60" s="35"/>
      <c r="NZY60" s="35"/>
      <c r="OAC60" s="35"/>
      <c r="OAD60" s="35"/>
      <c r="OAE60" s="35"/>
      <c r="OAF60" s="35"/>
      <c r="OAG60" s="35"/>
      <c r="OAK60" s="35"/>
      <c r="OAL60" s="35"/>
      <c r="OAM60" s="35"/>
      <c r="OAN60" s="35"/>
      <c r="OAO60" s="35"/>
      <c r="OAS60" s="35"/>
      <c r="OAT60" s="35"/>
      <c r="OAU60" s="35"/>
      <c r="OAV60" s="35"/>
      <c r="OAW60" s="35"/>
      <c r="OBA60" s="35"/>
      <c r="OBB60" s="35"/>
      <c r="OBC60" s="35"/>
      <c r="OBD60" s="35"/>
      <c r="OBE60" s="35"/>
      <c r="OBI60" s="35"/>
      <c r="OBJ60" s="35"/>
      <c r="OBK60" s="35"/>
      <c r="OBL60" s="35"/>
      <c r="OBM60" s="35"/>
      <c r="OBQ60" s="35"/>
      <c r="OBR60" s="35"/>
      <c r="OBS60" s="35"/>
      <c r="OBT60" s="35"/>
      <c r="OBU60" s="35"/>
      <c r="OBY60" s="35"/>
      <c r="OBZ60" s="35"/>
      <c r="OCA60" s="35"/>
      <c r="OCB60" s="35"/>
      <c r="OCC60" s="35"/>
      <c r="OCG60" s="35"/>
      <c r="OCH60" s="35"/>
      <c r="OCI60" s="35"/>
      <c r="OCJ60" s="35"/>
      <c r="OCK60" s="35"/>
      <c r="OCO60" s="35"/>
      <c r="OCP60" s="35"/>
      <c r="OCQ60" s="35"/>
      <c r="OCR60" s="35"/>
      <c r="OCS60" s="35"/>
      <c r="OCW60" s="35"/>
      <c r="OCX60" s="35"/>
      <c r="OCY60" s="35"/>
      <c r="OCZ60" s="35"/>
      <c r="ODA60" s="35"/>
      <c r="ODE60" s="35"/>
      <c r="ODF60" s="35"/>
      <c r="ODG60" s="35"/>
      <c r="ODH60" s="35"/>
      <c r="ODI60" s="35"/>
      <c r="ODM60" s="35"/>
      <c r="ODN60" s="35"/>
      <c r="ODO60" s="35"/>
      <c r="ODP60" s="35"/>
      <c r="ODQ60" s="35"/>
      <c r="ODU60" s="35"/>
      <c r="ODV60" s="35"/>
      <c r="ODW60" s="35"/>
      <c r="ODX60" s="35"/>
      <c r="ODY60" s="35"/>
      <c r="OEC60" s="35"/>
      <c r="OED60" s="35"/>
      <c r="OEE60" s="35"/>
      <c r="OEF60" s="35"/>
      <c r="OEG60" s="35"/>
      <c r="OEK60" s="35"/>
      <c r="OEL60" s="35"/>
      <c r="OEM60" s="35"/>
      <c r="OEN60" s="35"/>
      <c r="OEO60" s="35"/>
      <c r="OES60" s="35"/>
      <c r="OET60" s="35"/>
      <c r="OEU60" s="35"/>
      <c r="OEV60" s="35"/>
      <c r="OEW60" s="35"/>
      <c r="OFA60" s="35"/>
      <c r="OFB60" s="35"/>
      <c r="OFC60" s="35"/>
      <c r="OFD60" s="35"/>
      <c r="OFE60" s="35"/>
      <c r="OFI60" s="35"/>
      <c r="OFJ60" s="35"/>
      <c r="OFK60" s="35"/>
      <c r="OFL60" s="35"/>
      <c r="OFM60" s="35"/>
      <c r="OFQ60" s="35"/>
      <c r="OFR60" s="35"/>
      <c r="OFS60" s="35"/>
      <c r="OFT60" s="35"/>
      <c r="OFU60" s="35"/>
      <c r="OFY60" s="35"/>
      <c r="OFZ60" s="35"/>
      <c r="OGA60" s="35"/>
      <c r="OGB60" s="35"/>
      <c r="OGC60" s="35"/>
      <c r="OGG60" s="35"/>
      <c r="OGH60" s="35"/>
      <c r="OGI60" s="35"/>
      <c r="OGJ60" s="35"/>
      <c r="OGK60" s="35"/>
      <c r="OGO60" s="35"/>
      <c r="OGP60" s="35"/>
      <c r="OGQ60" s="35"/>
      <c r="OGR60" s="35"/>
      <c r="OGS60" s="35"/>
      <c r="OGW60" s="35"/>
      <c r="OGX60" s="35"/>
      <c r="OGY60" s="35"/>
      <c r="OGZ60" s="35"/>
      <c r="OHA60" s="35"/>
      <c r="OHE60" s="35"/>
      <c r="OHF60" s="35"/>
      <c r="OHG60" s="35"/>
      <c r="OHH60" s="35"/>
      <c r="OHI60" s="35"/>
      <c r="OHM60" s="35"/>
      <c r="OHN60" s="35"/>
      <c r="OHO60" s="35"/>
      <c r="OHP60" s="35"/>
      <c r="OHQ60" s="35"/>
      <c r="OHU60" s="35"/>
      <c r="OHV60" s="35"/>
      <c r="OHW60" s="35"/>
      <c r="OHX60" s="35"/>
      <c r="OHY60" s="35"/>
      <c r="OIC60" s="35"/>
      <c r="OID60" s="35"/>
      <c r="OIE60" s="35"/>
      <c r="OIF60" s="35"/>
      <c r="OIG60" s="35"/>
      <c r="OIK60" s="35"/>
      <c r="OIL60" s="35"/>
      <c r="OIM60" s="35"/>
      <c r="OIN60" s="35"/>
      <c r="OIO60" s="35"/>
      <c r="OIS60" s="35"/>
      <c r="OIT60" s="35"/>
      <c r="OIU60" s="35"/>
      <c r="OIV60" s="35"/>
      <c r="OIW60" s="35"/>
      <c r="OJA60" s="35"/>
      <c r="OJB60" s="35"/>
      <c r="OJC60" s="35"/>
      <c r="OJD60" s="35"/>
      <c r="OJE60" s="35"/>
      <c r="OJI60" s="35"/>
      <c r="OJJ60" s="35"/>
      <c r="OJK60" s="35"/>
      <c r="OJL60" s="35"/>
      <c r="OJM60" s="35"/>
      <c r="OJQ60" s="35"/>
      <c r="OJR60" s="35"/>
      <c r="OJS60" s="35"/>
      <c r="OJT60" s="35"/>
      <c r="OJU60" s="35"/>
      <c r="OJY60" s="35"/>
      <c r="OJZ60" s="35"/>
      <c r="OKA60" s="35"/>
      <c r="OKB60" s="35"/>
      <c r="OKC60" s="35"/>
      <c r="OKG60" s="35"/>
      <c r="OKH60" s="35"/>
      <c r="OKI60" s="35"/>
      <c r="OKJ60" s="35"/>
      <c r="OKK60" s="35"/>
      <c r="OKO60" s="35"/>
      <c r="OKP60" s="35"/>
      <c r="OKQ60" s="35"/>
      <c r="OKR60" s="35"/>
      <c r="OKS60" s="35"/>
      <c r="OKW60" s="35"/>
      <c r="OKX60" s="35"/>
      <c r="OKY60" s="35"/>
      <c r="OKZ60" s="35"/>
      <c r="OLA60" s="35"/>
      <c r="OLE60" s="35"/>
      <c r="OLF60" s="35"/>
      <c r="OLG60" s="35"/>
      <c r="OLH60" s="35"/>
      <c r="OLI60" s="35"/>
      <c r="OLM60" s="35"/>
      <c r="OLN60" s="35"/>
      <c r="OLO60" s="35"/>
      <c r="OLP60" s="35"/>
      <c r="OLQ60" s="35"/>
      <c r="OLU60" s="35"/>
      <c r="OLV60" s="35"/>
      <c r="OLW60" s="35"/>
      <c r="OLX60" s="35"/>
      <c r="OLY60" s="35"/>
      <c r="OMC60" s="35"/>
      <c r="OMD60" s="35"/>
      <c r="OME60" s="35"/>
      <c r="OMF60" s="35"/>
      <c r="OMG60" s="35"/>
      <c r="OMK60" s="35"/>
      <c r="OML60" s="35"/>
      <c r="OMM60" s="35"/>
      <c r="OMN60" s="35"/>
      <c r="OMO60" s="35"/>
      <c r="OMS60" s="35"/>
      <c r="OMT60" s="35"/>
      <c r="OMU60" s="35"/>
      <c r="OMV60" s="35"/>
      <c r="OMW60" s="35"/>
      <c r="ONA60" s="35"/>
      <c r="ONB60" s="35"/>
      <c r="ONC60" s="35"/>
      <c r="OND60" s="35"/>
      <c r="ONE60" s="35"/>
      <c r="ONI60" s="35"/>
      <c r="ONJ60" s="35"/>
      <c r="ONK60" s="35"/>
      <c r="ONL60" s="35"/>
      <c r="ONM60" s="35"/>
      <c r="ONQ60" s="35"/>
      <c r="ONR60" s="35"/>
      <c r="ONS60" s="35"/>
      <c r="ONT60" s="35"/>
      <c r="ONU60" s="35"/>
      <c r="ONY60" s="35"/>
      <c r="ONZ60" s="35"/>
      <c r="OOA60" s="35"/>
      <c r="OOB60" s="35"/>
      <c r="OOC60" s="35"/>
      <c r="OOG60" s="35"/>
      <c r="OOH60" s="35"/>
      <c r="OOI60" s="35"/>
      <c r="OOJ60" s="35"/>
      <c r="OOK60" s="35"/>
      <c r="OOO60" s="35"/>
      <c r="OOP60" s="35"/>
      <c r="OOQ60" s="35"/>
      <c r="OOR60" s="35"/>
      <c r="OOS60" s="35"/>
      <c r="OOW60" s="35"/>
      <c r="OOX60" s="35"/>
      <c r="OOY60" s="35"/>
      <c r="OOZ60" s="35"/>
      <c r="OPA60" s="35"/>
      <c r="OPE60" s="35"/>
      <c r="OPF60" s="35"/>
      <c r="OPG60" s="35"/>
      <c r="OPH60" s="35"/>
      <c r="OPI60" s="35"/>
      <c r="OPM60" s="35"/>
      <c r="OPN60" s="35"/>
      <c r="OPO60" s="35"/>
      <c r="OPP60" s="35"/>
      <c r="OPQ60" s="35"/>
      <c r="OPU60" s="35"/>
      <c r="OPV60" s="35"/>
      <c r="OPW60" s="35"/>
      <c r="OPX60" s="35"/>
      <c r="OPY60" s="35"/>
      <c r="OQC60" s="35"/>
      <c r="OQD60" s="35"/>
      <c r="OQE60" s="35"/>
      <c r="OQF60" s="35"/>
      <c r="OQG60" s="35"/>
      <c r="OQK60" s="35"/>
      <c r="OQL60" s="35"/>
      <c r="OQM60" s="35"/>
      <c r="OQN60" s="35"/>
      <c r="OQO60" s="35"/>
      <c r="OQS60" s="35"/>
      <c r="OQT60" s="35"/>
      <c r="OQU60" s="35"/>
      <c r="OQV60" s="35"/>
      <c r="OQW60" s="35"/>
      <c r="ORA60" s="35"/>
      <c r="ORB60" s="35"/>
      <c r="ORC60" s="35"/>
      <c r="ORD60" s="35"/>
      <c r="ORE60" s="35"/>
      <c r="ORI60" s="35"/>
      <c r="ORJ60" s="35"/>
      <c r="ORK60" s="35"/>
      <c r="ORL60" s="35"/>
      <c r="ORM60" s="35"/>
      <c r="ORQ60" s="35"/>
      <c r="ORR60" s="35"/>
      <c r="ORS60" s="35"/>
      <c r="ORT60" s="35"/>
      <c r="ORU60" s="35"/>
      <c r="ORY60" s="35"/>
      <c r="ORZ60" s="35"/>
      <c r="OSA60" s="35"/>
      <c r="OSB60" s="35"/>
      <c r="OSC60" s="35"/>
      <c r="OSG60" s="35"/>
      <c r="OSH60" s="35"/>
      <c r="OSI60" s="35"/>
      <c r="OSJ60" s="35"/>
      <c r="OSK60" s="35"/>
      <c r="OSO60" s="35"/>
      <c r="OSP60" s="35"/>
      <c r="OSQ60" s="35"/>
      <c r="OSR60" s="35"/>
      <c r="OSS60" s="35"/>
      <c r="OSW60" s="35"/>
      <c r="OSX60" s="35"/>
      <c r="OSY60" s="35"/>
      <c r="OSZ60" s="35"/>
      <c r="OTA60" s="35"/>
      <c r="OTE60" s="35"/>
      <c r="OTF60" s="35"/>
      <c r="OTG60" s="35"/>
      <c r="OTH60" s="35"/>
      <c r="OTI60" s="35"/>
      <c r="OTM60" s="35"/>
      <c r="OTN60" s="35"/>
      <c r="OTO60" s="35"/>
      <c r="OTP60" s="35"/>
      <c r="OTQ60" s="35"/>
      <c r="OTU60" s="35"/>
      <c r="OTV60" s="35"/>
      <c r="OTW60" s="35"/>
      <c r="OTX60" s="35"/>
      <c r="OTY60" s="35"/>
      <c r="OUC60" s="35"/>
      <c r="OUD60" s="35"/>
      <c r="OUE60" s="35"/>
      <c r="OUF60" s="35"/>
      <c r="OUG60" s="35"/>
      <c r="OUK60" s="35"/>
      <c r="OUL60" s="35"/>
      <c r="OUM60" s="35"/>
      <c r="OUN60" s="35"/>
      <c r="OUO60" s="35"/>
      <c r="OUS60" s="35"/>
      <c r="OUT60" s="35"/>
      <c r="OUU60" s="35"/>
      <c r="OUV60" s="35"/>
      <c r="OUW60" s="35"/>
      <c r="OVA60" s="35"/>
      <c r="OVB60" s="35"/>
      <c r="OVC60" s="35"/>
      <c r="OVD60" s="35"/>
      <c r="OVE60" s="35"/>
      <c r="OVI60" s="35"/>
      <c r="OVJ60" s="35"/>
      <c r="OVK60" s="35"/>
      <c r="OVL60" s="35"/>
      <c r="OVM60" s="35"/>
      <c r="OVQ60" s="35"/>
      <c r="OVR60" s="35"/>
      <c r="OVS60" s="35"/>
      <c r="OVT60" s="35"/>
      <c r="OVU60" s="35"/>
      <c r="OVY60" s="35"/>
      <c r="OVZ60" s="35"/>
      <c r="OWA60" s="35"/>
      <c r="OWB60" s="35"/>
      <c r="OWC60" s="35"/>
      <c r="OWG60" s="35"/>
      <c r="OWH60" s="35"/>
      <c r="OWI60" s="35"/>
      <c r="OWJ60" s="35"/>
      <c r="OWK60" s="35"/>
      <c r="OWO60" s="35"/>
      <c r="OWP60" s="35"/>
      <c r="OWQ60" s="35"/>
      <c r="OWR60" s="35"/>
      <c r="OWS60" s="35"/>
      <c r="OWW60" s="35"/>
      <c r="OWX60" s="35"/>
      <c r="OWY60" s="35"/>
      <c r="OWZ60" s="35"/>
      <c r="OXA60" s="35"/>
      <c r="OXE60" s="35"/>
      <c r="OXF60" s="35"/>
      <c r="OXG60" s="35"/>
      <c r="OXH60" s="35"/>
      <c r="OXI60" s="35"/>
      <c r="OXM60" s="35"/>
      <c r="OXN60" s="35"/>
      <c r="OXO60" s="35"/>
      <c r="OXP60" s="35"/>
      <c r="OXQ60" s="35"/>
      <c r="OXU60" s="35"/>
      <c r="OXV60" s="35"/>
      <c r="OXW60" s="35"/>
      <c r="OXX60" s="35"/>
      <c r="OXY60" s="35"/>
      <c r="OYC60" s="35"/>
      <c r="OYD60" s="35"/>
      <c r="OYE60" s="35"/>
      <c r="OYF60" s="35"/>
      <c r="OYG60" s="35"/>
      <c r="OYK60" s="35"/>
      <c r="OYL60" s="35"/>
      <c r="OYM60" s="35"/>
      <c r="OYN60" s="35"/>
      <c r="OYO60" s="35"/>
      <c r="OYS60" s="35"/>
      <c r="OYT60" s="35"/>
      <c r="OYU60" s="35"/>
      <c r="OYV60" s="35"/>
      <c r="OYW60" s="35"/>
      <c r="OZA60" s="35"/>
      <c r="OZB60" s="35"/>
      <c r="OZC60" s="35"/>
      <c r="OZD60" s="35"/>
      <c r="OZE60" s="35"/>
      <c r="OZI60" s="35"/>
      <c r="OZJ60" s="35"/>
      <c r="OZK60" s="35"/>
      <c r="OZL60" s="35"/>
      <c r="OZM60" s="35"/>
      <c r="OZQ60" s="35"/>
      <c r="OZR60" s="35"/>
      <c r="OZS60" s="35"/>
      <c r="OZT60" s="35"/>
      <c r="OZU60" s="35"/>
      <c r="OZY60" s="35"/>
      <c r="OZZ60" s="35"/>
      <c r="PAA60" s="35"/>
      <c r="PAB60" s="35"/>
      <c r="PAC60" s="35"/>
      <c r="PAG60" s="35"/>
      <c r="PAH60" s="35"/>
      <c r="PAI60" s="35"/>
      <c r="PAJ60" s="35"/>
      <c r="PAK60" s="35"/>
      <c r="PAO60" s="35"/>
      <c r="PAP60" s="35"/>
      <c r="PAQ60" s="35"/>
      <c r="PAR60" s="35"/>
      <c r="PAS60" s="35"/>
      <c r="PAW60" s="35"/>
      <c r="PAX60" s="35"/>
      <c r="PAY60" s="35"/>
      <c r="PAZ60" s="35"/>
      <c r="PBA60" s="35"/>
      <c r="PBE60" s="35"/>
      <c r="PBF60" s="35"/>
      <c r="PBG60" s="35"/>
      <c r="PBH60" s="35"/>
      <c r="PBI60" s="35"/>
      <c r="PBM60" s="35"/>
      <c r="PBN60" s="35"/>
      <c r="PBO60" s="35"/>
      <c r="PBP60" s="35"/>
      <c r="PBQ60" s="35"/>
      <c r="PBU60" s="35"/>
      <c r="PBV60" s="35"/>
      <c r="PBW60" s="35"/>
      <c r="PBX60" s="35"/>
      <c r="PBY60" s="35"/>
      <c r="PCC60" s="35"/>
      <c r="PCD60" s="35"/>
      <c r="PCE60" s="35"/>
      <c r="PCF60" s="35"/>
      <c r="PCG60" s="35"/>
      <c r="PCK60" s="35"/>
      <c r="PCL60" s="35"/>
      <c r="PCM60" s="35"/>
      <c r="PCN60" s="35"/>
      <c r="PCO60" s="35"/>
      <c r="PCS60" s="35"/>
      <c r="PCT60" s="35"/>
      <c r="PCU60" s="35"/>
      <c r="PCV60" s="35"/>
      <c r="PCW60" s="35"/>
      <c r="PDA60" s="35"/>
      <c r="PDB60" s="35"/>
      <c r="PDC60" s="35"/>
      <c r="PDD60" s="35"/>
      <c r="PDE60" s="35"/>
      <c r="PDI60" s="35"/>
      <c r="PDJ60" s="35"/>
      <c r="PDK60" s="35"/>
      <c r="PDL60" s="35"/>
      <c r="PDM60" s="35"/>
      <c r="PDQ60" s="35"/>
      <c r="PDR60" s="35"/>
      <c r="PDS60" s="35"/>
      <c r="PDT60" s="35"/>
      <c r="PDU60" s="35"/>
      <c r="PDY60" s="35"/>
      <c r="PDZ60" s="35"/>
      <c r="PEA60" s="35"/>
      <c r="PEB60" s="35"/>
      <c r="PEC60" s="35"/>
      <c r="PEG60" s="35"/>
      <c r="PEH60" s="35"/>
      <c r="PEI60" s="35"/>
      <c r="PEJ60" s="35"/>
      <c r="PEK60" s="35"/>
      <c r="PEO60" s="35"/>
      <c r="PEP60" s="35"/>
      <c r="PEQ60" s="35"/>
      <c r="PER60" s="35"/>
      <c r="PES60" s="35"/>
      <c r="PEW60" s="35"/>
      <c r="PEX60" s="35"/>
      <c r="PEY60" s="35"/>
      <c r="PEZ60" s="35"/>
      <c r="PFA60" s="35"/>
      <c r="PFE60" s="35"/>
      <c r="PFF60" s="35"/>
      <c r="PFG60" s="35"/>
      <c r="PFH60" s="35"/>
      <c r="PFI60" s="35"/>
      <c r="PFM60" s="35"/>
      <c r="PFN60" s="35"/>
      <c r="PFO60" s="35"/>
      <c r="PFP60" s="35"/>
      <c r="PFQ60" s="35"/>
      <c r="PFU60" s="35"/>
      <c r="PFV60" s="35"/>
      <c r="PFW60" s="35"/>
      <c r="PFX60" s="35"/>
      <c r="PFY60" s="35"/>
      <c r="PGC60" s="35"/>
      <c r="PGD60" s="35"/>
      <c r="PGE60" s="35"/>
      <c r="PGF60" s="35"/>
      <c r="PGG60" s="35"/>
      <c r="PGK60" s="35"/>
      <c r="PGL60" s="35"/>
      <c r="PGM60" s="35"/>
      <c r="PGN60" s="35"/>
      <c r="PGO60" s="35"/>
      <c r="PGS60" s="35"/>
      <c r="PGT60" s="35"/>
      <c r="PGU60" s="35"/>
      <c r="PGV60" s="35"/>
      <c r="PGW60" s="35"/>
      <c r="PHA60" s="35"/>
      <c r="PHB60" s="35"/>
      <c r="PHC60" s="35"/>
      <c r="PHD60" s="35"/>
      <c r="PHE60" s="35"/>
      <c r="PHI60" s="35"/>
      <c r="PHJ60" s="35"/>
      <c r="PHK60" s="35"/>
      <c r="PHL60" s="35"/>
      <c r="PHM60" s="35"/>
      <c r="PHQ60" s="35"/>
      <c r="PHR60" s="35"/>
      <c r="PHS60" s="35"/>
      <c r="PHT60" s="35"/>
      <c r="PHU60" s="35"/>
      <c r="PHY60" s="35"/>
      <c r="PHZ60" s="35"/>
      <c r="PIA60" s="35"/>
      <c r="PIB60" s="35"/>
      <c r="PIC60" s="35"/>
      <c r="PIG60" s="35"/>
      <c r="PIH60" s="35"/>
      <c r="PII60" s="35"/>
      <c r="PIJ60" s="35"/>
      <c r="PIK60" s="35"/>
      <c r="PIO60" s="35"/>
      <c r="PIP60" s="35"/>
      <c r="PIQ60" s="35"/>
      <c r="PIR60" s="35"/>
      <c r="PIS60" s="35"/>
      <c r="PIW60" s="35"/>
      <c r="PIX60" s="35"/>
      <c r="PIY60" s="35"/>
      <c r="PIZ60" s="35"/>
      <c r="PJA60" s="35"/>
      <c r="PJE60" s="35"/>
      <c r="PJF60" s="35"/>
      <c r="PJG60" s="35"/>
      <c r="PJH60" s="35"/>
      <c r="PJI60" s="35"/>
      <c r="PJM60" s="35"/>
      <c r="PJN60" s="35"/>
      <c r="PJO60" s="35"/>
      <c r="PJP60" s="35"/>
      <c r="PJQ60" s="35"/>
      <c r="PJU60" s="35"/>
      <c r="PJV60" s="35"/>
      <c r="PJW60" s="35"/>
      <c r="PJX60" s="35"/>
      <c r="PJY60" s="35"/>
      <c r="PKC60" s="35"/>
      <c r="PKD60" s="35"/>
      <c r="PKE60" s="35"/>
      <c r="PKF60" s="35"/>
      <c r="PKG60" s="35"/>
      <c r="PKK60" s="35"/>
      <c r="PKL60" s="35"/>
      <c r="PKM60" s="35"/>
      <c r="PKN60" s="35"/>
      <c r="PKO60" s="35"/>
      <c r="PKS60" s="35"/>
      <c r="PKT60" s="35"/>
      <c r="PKU60" s="35"/>
      <c r="PKV60" s="35"/>
      <c r="PKW60" s="35"/>
      <c r="PLA60" s="35"/>
      <c r="PLB60" s="35"/>
      <c r="PLC60" s="35"/>
      <c r="PLD60" s="35"/>
      <c r="PLE60" s="35"/>
      <c r="PLI60" s="35"/>
      <c r="PLJ60" s="35"/>
      <c r="PLK60" s="35"/>
      <c r="PLL60" s="35"/>
      <c r="PLM60" s="35"/>
      <c r="PLQ60" s="35"/>
      <c r="PLR60" s="35"/>
      <c r="PLS60" s="35"/>
      <c r="PLT60" s="35"/>
      <c r="PLU60" s="35"/>
      <c r="PLY60" s="35"/>
      <c r="PLZ60" s="35"/>
      <c r="PMA60" s="35"/>
      <c r="PMB60" s="35"/>
      <c r="PMC60" s="35"/>
      <c r="PMG60" s="35"/>
      <c r="PMH60" s="35"/>
      <c r="PMI60" s="35"/>
      <c r="PMJ60" s="35"/>
      <c r="PMK60" s="35"/>
      <c r="PMO60" s="35"/>
      <c r="PMP60" s="35"/>
      <c r="PMQ60" s="35"/>
      <c r="PMR60" s="35"/>
      <c r="PMS60" s="35"/>
      <c r="PMW60" s="35"/>
      <c r="PMX60" s="35"/>
      <c r="PMY60" s="35"/>
      <c r="PMZ60" s="35"/>
      <c r="PNA60" s="35"/>
      <c r="PNE60" s="35"/>
      <c r="PNF60" s="35"/>
      <c r="PNG60" s="35"/>
      <c r="PNH60" s="35"/>
      <c r="PNI60" s="35"/>
      <c r="PNM60" s="35"/>
      <c r="PNN60" s="35"/>
      <c r="PNO60" s="35"/>
      <c r="PNP60" s="35"/>
      <c r="PNQ60" s="35"/>
      <c r="PNU60" s="35"/>
      <c r="PNV60" s="35"/>
      <c r="PNW60" s="35"/>
      <c r="PNX60" s="35"/>
      <c r="PNY60" s="35"/>
      <c r="POC60" s="35"/>
      <c r="POD60" s="35"/>
      <c r="POE60" s="35"/>
      <c r="POF60" s="35"/>
      <c r="POG60" s="35"/>
      <c r="POK60" s="35"/>
      <c r="POL60" s="35"/>
      <c r="POM60" s="35"/>
      <c r="PON60" s="35"/>
      <c r="POO60" s="35"/>
      <c r="POS60" s="35"/>
      <c r="POT60" s="35"/>
      <c r="POU60" s="35"/>
      <c r="POV60" s="35"/>
      <c r="POW60" s="35"/>
      <c r="PPA60" s="35"/>
      <c r="PPB60" s="35"/>
      <c r="PPC60" s="35"/>
      <c r="PPD60" s="35"/>
      <c r="PPE60" s="35"/>
      <c r="PPI60" s="35"/>
      <c r="PPJ60" s="35"/>
      <c r="PPK60" s="35"/>
      <c r="PPL60" s="35"/>
      <c r="PPM60" s="35"/>
      <c r="PPQ60" s="35"/>
      <c r="PPR60" s="35"/>
      <c r="PPS60" s="35"/>
      <c r="PPT60" s="35"/>
      <c r="PPU60" s="35"/>
      <c r="PPY60" s="35"/>
      <c r="PPZ60" s="35"/>
      <c r="PQA60" s="35"/>
      <c r="PQB60" s="35"/>
      <c r="PQC60" s="35"/>
      <c r="PQG60" s="35"/>
      <c r="PQH60" s="35"/>
      <c r="PQI60" s="35"/>
      <c r="PQJ60" s="35"/>
      <c r="PQK60" s="35"/>
      <c r="PQO60" s="35"/>
      <c r="PQP60" s="35"/>
      <c r="PQQ60" s="35"/>
      <c r="PQR60" s="35"/>
      <c r="PQS60" s="35"/>
      <c r="PQW60" s="35"/>
      <c r="PQX60" s="35"/>
      <c r="PQY60" s="35"/>
      <c r="PQZ60" s="35"/>
      <c r="PRA60" s="35"/>
      <c r="PRE60" s="35"/>
      <c r="PRF60" s="35"/>
      <c r="PRG60" s="35"/>
      <c r="PRH60" s="35"/>
      <c r="PRI60" s="35"/>
      <c r="PRM60" s="35"/>
      <c r="PRN60" s="35"/>
      <c r="PRO60" s="35"/>
      <c r="PRP60" s="35"/>
      <c r="PRQ60" s="35"/>
      <c r="PRU60" s="35"/>
      <c r="PRV60" s="35"/>
      <c r="PRW60" s="35"/>
      <c r="PRX60" s="35"/>
      <c r="PRY60" s="35"/>
      <c r="PSC60" s="35"/>
      <c r="PSD60" s="35"/>
      <c r="PSE60" s="35"/>
      <c r="PSF60" s="35"/>
      <c r="PSG60" s="35"/>
      <c r="PSK60" s="35"/>
      <c r="PSL60" s="35"/>
      <c r="PSM60" s="35"/>
      <c r="PSN60" s="35"/>
      <c r="PSO60" s="35"/>
      <c r="PSS60" s="35"/>
      <c r="PST60" s="35"/>
      <c r="PSU60" s="35"/>
      <c r="PSV60" s="35"/>
      <c r="PSW60" s="35"/>
      <c r="PTA60" s="35"/>
      <c r="PTB60" s="35"/>
      <c r="PTC60" s="35"/>
      <c r="PTD60" s="35"/>
      <c r="PTE60" s="35"/>
      <c r="PTI60" s="35"/>
      <c r="PTJ60" s="35"/>
      <c r="PTK60" s="35"/>
      <c r="PTL60" s="35"/>
      <c r="PTM60" s="35"/>
      <c r="PTQ60" s="35"/>
      <c r="PTR60" s="35"/>
      <c r="PTS60" s="35"/>
      <c r="PTT60" s="35"/>
      <c r="PTU60" s="35"/>
      <c r="PTY60" s="35"/>
      <c r="PTZ60" s="35"/>
      <c r="PUA60" s="35"/>
      <c r="PUB60" s="35"/>
      <c r="PUC60" s="35"/>
      <c r="PUG60" s="35"/>
      <c r="PUH60" s="35"/>
      <c r="PUI60" s="35"/>
      <c r="PUJ60" s="35"/>
      <c r="PUK60" s="35"/>
      <c r="PUO60" s="35"/>
      <c r="PUP60" s="35"/>
      <c r="PUQ60" s="35"/>
      <c r="PUR60" s="35"/>
      <c r="PUS60" s="35"/>
      <c r="PUW60" s="35"/>
      <c r="PUX60" s="35"/>
      <c r="PUY60" s="35"/>
      <c r="PUZ60" s="35"/>
      <c r="PVA60" s="35"/>
      <c r="PVE60" s="35"/>
      <c r="PVF60" s="35"/>
      <c r="PVG60" s="35"/>
      <c r="PVH60" s="35"/>
      <c r="PVI60" s="35"/>
      <c r="PVM60" s="35"/>
      <c r="PVN60" s="35"/>
      <c r="PVO60" s="35"/>
      <c r="PVP60" s="35"/>
      <c r="PVQ60" s="35"/>
      <c r="PVU60" s="35"/>
      <c r="PVV60" s="35"/>
      <c r="PVW60" s="35"/>
      <c r="PVX60" s="35"/>
      <c r="PVY60" s="35"/>
      <c r="PWC60" s="35"/>
      <c r="PWD60" s="35"/>
      <c r="PWE60" s="35"/>
      <c r="PWF60" s="35"/>
      <c r="PWG60" s="35"/>
      <c r="PWK60" s="35"/>
      <c r="PWL60" s="35"/>
      <c r="PWM60" s="35"/>
      <c r="PWN60" s="35"/>
      <c r="PWO60" s="35"/>
      <c r="PWS60" s="35"/>
      <c r="PWT60" s="35"/>
      <c r="PWU60" s="35"/>
      <c r="PWV60" s="35"/>
      <c r="PWW60" s="35"/>
      <c r="PXA60" s="35"/>
      <c r="PXB60" s="35"/>
      <c r="PXC60" s="35"/>
      <c r="PXD60" s="35"/>
      <c r="PXE60" s="35"/>
      <c r="PXI60" s="35"/>
      <c r="PXJ60" s="35"/>
      <c r="PXK60" s="35"/>
      <c r="PXL60" s="35"/>
      <c r="PXM60" s="35"/>
      <c r="PXQ60" s="35"/>
      <c r="PXR60" s="35"/>
      <c r="PXS60" s="35"/>
      <c r="PXT60" s="35"/>
      <c r="PXU60" s="35"/>
      <c r="PXY60" s="35"/>
      <c r="PXZ60" s="35"/>
      <c r="PYA60" s="35"/>
      <c r="PYB60" s="35"/>
      <c r="PYC60" s="35"/>
      <c r="PYG60" s="35"/>
      <c r="PYH60" s="35"/>
      <c r="PYI60" s="35"/>
      <c r="PYJ60" s="35"/>
      <c r="PYK60" s="35"/>
      <c r="PYO60" s="35"/>
      <c r="PYP60" s="35"/>
      <c r="PYQ60" s="35"/>
      <c r="PYR60" s="35"/>
      <c r="PYS60" s="35"/>
      <c r="PYW60" s="35"/>
      <c r="PYX60" s="35"/>
      <c r="PYY60" s="35"/>
      <c r="PYZ60" s="35"/>
      <c r="PZA60" s="35"/>
      <c r="PZE60" s="35"/>
      <c r="PZF60" s="35"/>
      <c r="PZG60" s="35"/>
      <c r="PZH60" s="35"/>
      <c r="PZI60" s="35"/>
      <c r="PZM60" s="35"/>
      <c r="PZN60" s="35"/>
      <c r="PZO60" s="35"/>
      <c r="PZP60" s="35"/>
      <c r="PZQ60" s="35"/>
      <c r="PZU60" s="35"/>
      <c r="PZV60" s="35"/>
      <c r="PZW60" s="35"/>
      <c r="PZX60" s="35"/>
      <c r="PZY60" s="35"/>
      <c r="QAC60" s="35"/>
      <c r="QAD60" s="35"/>
      <c r="QAE60" s="35"/>
      <c r="QAF60" s="35"/>
      <c r="QAG60" s="35"/>
      <c r="QAK60" s="35"/>
      <c r="QAL60" s="35"/>
      <c r="QAM60" s="35"/>
      <c r="QAN60" s="35"/>
      <c r="QAO60" s="35"/>
      <c r="QAS60" s="35"/>
      <c r="QAT60" s="35"/>
      <c r="QAU60" s="35"/>
      <c r="QAV60" s="35"/>
      <c r="QAW60" s="35"/>
      <c r="QBA60" s="35"/>
      <c r="QBB60" s="35"/>
      <c r="QBC60" s="35"/>
      <c r="QBD60" s="35"/>
      <c r="QBE60" s="35"/>
      <c r="QBI60" s="35"/>
      <c r="QBJ60" s="35"/>
      <c r="QBK60" s="35"/>
      <c r="QBL60" s="35"/>
      <c r="QBM60" s="35"/>
      <c r="QBQ60" s="35"/>
      <c r="QBR60" s="35"/>
      <c r="QBS60" s="35"/>
      <c r="QBT60" s="35"/>
      <c r="QBU60" s="35"/>
      <c r="QBY60" s="35"/>
      <c r="QBZ60" s="35"/>
      <c r="QCA60" s="35"/>
      <c r="QCB60" s="35"/>
      <c r="QCC60" s="35"/>
      <c r="QCG60" s="35"/>
      <c r="QCH60" s="35"/>
      <c r="QCI60" s="35"/>
      <c r="QCJ60" s="35"/>
      <c r="QCK60" s="35"/>
      <c r="QCO60" s="35"/>
      <c r="QCP60" s="35"/>
      <c r="QCQ60" s="35"/>
      <c r="QCR60" s="35"/>
      <c r="QCS60" s="35"/>
      <c r="QCW60" s="35"/>
      <c r="QCX60" s="35"/>
      <c r="QCY60" s="35"/>
      <c r="QCZ60" s="35"/>
      <c r="QDA60" s="35"/>
      <c r="QDE60" s="35"/>
      <c r="QDF60" s="35"/>
      <c r="QDG60" s="35"/>
      <c r="QDH60" s="35"/>
      <c r="QDI60" s="35"/>
      <c r="QDM60" s="35"/>
      <c r="QDN60" s="35"/>
      <c r="QDO60" s="35"/>
      <c r="QDP60" s="35"/>
      <c r="QDQ60" s="35"/>
      <c r="QDU60" s="35"/>
      <c r="QDV60" s="35"/>
      <c r="QDW60" s="35"/>
      <c r="QDX60" s="35"/>
      <c r="QDY60" s="35"/>
      <c r="QEC60" s="35"/>
      <c r="QED60" s="35"/>
      <c r="QEE60" s="35"/>
      <c r="QEF60" s="35"/>
      <c r="QEG60" s="35"/>
      <c r="QEK60" s="35"/>
      <c r="QEL60" s="35"/>
      <c r="QEM60" s="35"/>
      <c r="QEN60" s="35"/>
      <c r="QEO60" s="35"/>
      <c r="QES60" s="35"/>
      <c r="QET60" s="35"/>
      <c r="QEU60" s="35"/>
      <c r="QEV60" s="35"/>
      <c r="QEW60" s="35"/>
      <c r="QFA60" s="35"/>
      <c r="QFB60" s="35"/>
      <c r="QFC60" s="35"/>
      <c r="QFD60" s="35"/>
      <c r="QFE60" s="35"/>
      <c r="QFI60" s="35"/>
      <c r="QFJ60" s="35"/>
      <c r="QFK60" s="35"/>
      <c r="QFL60" s="35"/>
      <c r="QFM60" s="35"/>
      <c r="QFQ60" s="35"/>
      <c r="QFR60" s="35"/>
      <c r="QFS60" s="35"/>
      <c r="QFT60" s="35"/>
      <c r="QFU60" s="35"/>
      <c r="QFY60" s="35"/>
      <c r="QFZ60" s="35"/>
      <c r="QGA60" s="35"/>
      <c r="QGB60" s="35"/>
      <c r="QGC60" s="35"/>
      <c r="QGG60" s="35"/>
      <c r="QGH60" s="35"/>
      <c r="QGI60" s="35"/>
      <c r="QGJ60" s="35"/>
      <c r="QGK60" s="35"/>
      <c r="QGO60" s="35"/>
      <c r="QGP60" s="35"/>
      <c r="QGQ60" s="35"/>
      <c r="QGR60" s="35"/>
      <c r="QGS60" s="35"/>
      <c r="QGW60" s="35"/>
      <c r="QGX60" s="35"/>
      <c r="QGY60" s="35"/>
      <c r="QGZ60" s="35"/>
      <c r="QHA60" s="35"/>
      <c r="QHE60" s="35"/>
      <c r="QHF60" s="35"/>
      <c r="QHG60" s="35"/>
      <c r="QHH60" s="35"/>
      <c r="QHI60" s="35"/>
      <c r="QHM60" s="35"/>
      <c r="QHN60" s="35"/>
      <c r="QHO60" s="35"/>
      <c r="QHP60" s="35"/>
      <c r="QHQ60" s="35"/>
      <c r="QHU60" s="35"/>
      <c r="QHV60" s="35"/>
      <c r="QHW60" s="35"/>
      <c r="QHX60" s="35"/>
      <c r="QHY60" s="35"/>
      <c r="QIC60" s="35"/>
      <c r="QID60" s="35"/>
      <c r="QIE60" s="35"/>
      <c r="QIF60" s="35"/>
      <c r="QIG60" s="35"/>
      <c r="QIK60" s="35"/>
      <c r="QIL60" s="35"/>
      <c r="QIM60" s="35"/>
      <c r="QIN60" s="35"/>
      <c r="QIO60" s="35"/>
      <c r="QIS60" s="35"/>
      <c r="QIT60" s="35"/>
      <c r="QIU60" s="35"/>
      <c r="QIV60" s="35"/>
      <c r="QIW60" s="35"/>
      <c r="QJA60" s="35"/>
      <c r="QJB60" s="35"/>
      <c r="QJC60" s="35"/>
      <c r="QJD60" s="35"/>
      <c r="QJE60" s="35"/>
      <c r="QJI60" s="35"/>
      <c r="QJJ60" s="35"/>
      <c r="QJK60" s="35"/>
      <c r="QJL60" s="35"/>
      <c r="QJM60" s="35"/>
      <c r="QJQ60" s="35"/>
      <c r="QJR60" s="35"/>
      <c r="QJS60" s="35"/>
      <c r="QJT60" s="35"/>
      <c r="QJU60" s="35"/>
      <c r="QJY60" s="35"/>
      <c r="QJZ60" s="35"/>
      <c r="QKA60" s="35"/>
      <c r="QKB60" s="35"/>
      <c r="QKC60" s="35"/>
      <c r="QKG60" s="35"/>
      <c r="QKH60" s="35"/>
      <c r="QKI60" s="35"/>
      <c r="QKJ60" s="35"/>
      <c r="QKK60" s="35"/>
      <c r="QKO60" s="35"/>
      <c r="QKP60" s="35"/>
      <c r="QKQ60" s="35"/>
      <c r="QKR60" s="35"/>
      <c r="QKS60" s="35"/>
      <c r="QKW60" s="35"/>
      <c r="QKX60" s="35"/>
      <c r="QKY60" s="35"/>
      <c r="QKZ60" s="35"/>
      <c r="QLA60" s="35"/>
      <c r="QLE60" s="35"/>
      <c r="QLF60" s="35"/>
      <c r="QLG60" s="35"/>
      <c r="QLH60" s="35"/>
      <c r="QLI60" s="35"/>
      <c r="QLM60" s="35"/>
      <c r="QLN60" s="35"/>
      <c r="QLO60" s="35"/>
      <c r="QLP60" s="35"/>
      <c r="QLQ60" s="35"/>
      <c r="QLU60" s="35"/>
      <c r="QLV60" s="35"/>
      <c r="QLW60" s="35"/>
      <c r="QLX60" s="35"/>
      <c r="QLY60" s="35"/>
      <c r="QMC60" s="35"/>
      <c r="QMD60" s="35"/>
      <c r="QME60" s="35"/>
      <c r="QMF60" s="35"/>
      <c r="QMG60" s="35"/>
      <c r="QMK60" s="35"/>
      <c r="QML60" s="35"/>
      <c r="QMM60" s="35"/>
      <c r="QMN60" s="35"/>
      <c r="QMO60" s="35"/>
      <c r="QMS60" s="35"/>
      <c r="QMT60" s="35"/>
      <c r="QMU60" s="35"/>
      <c r="QMV60" s="35"/>
      <c r="QMW60" s="35"/>
      <c r="QNA60" s="35"/>
      <c r="QNB60" s="35"/>
      <c r="QNC60" s="35"/>
      <c r="QND60" s="35"/>
      <c r="QNE60" s="35"/>
      <c r="QNI60" s="35"/>
      <c r="QNJ60" s="35"/>
      <c r="QNK60" s="35"/>
      <c r="QNL60" s="35"/>
      <c r="QNM60" s="35"/>
      <c r="QNQ60" s="35"/>
      <c r="QNR60" s="35"/>
      <c r="QNS60" s="35"/>
      <c r="QNT60" s="35"/>
      <c r="QNU60" s="35"/>
      <c r="QNY60" s="35"/>
      <c r="QNZ60" s="35"/>
      <c r="QOA60" s="35"/>
      <c r="QOB60" s="35"/>
      <c r="QOC60" s="35"/>
      <c r="QOG60" s="35"/>
      <c r="QOH60" s="35"/>
      <c r="QOI60" s="35"/>
      <c r="QOJ60" s="35"/>
      <c r="QOK60" s="35"/>
      <c r="QOO60" s="35"/>
      <c r="QOP60" s="35"/>
      <c r="QOQ60" s="35"/>
      <c r="QOR60" s="35"/>
      <c r="QOS60" s="35"/>
      <c r="QOW60" s="35"/>
      <c r="QOX60" s="35"/>
      <c r="QOY60" s="35"/>
      <c r="QOZ60" s="35"/>
      <c r="QPA60" s="35"/>
      <c r="QPE60" s="35"/>
      <c r="QPF60" s="35"/>
      <c r="QPG60" s="35"/>
      <c r="QPH60" s="35"/>
      <c r="QPI60" s="35"/>
      <c r="QPM60" s="35"/>
      <c r="QPN60" s="35"/>
      <c r="QPO60" s="35"/>
      <c r="QPP60" s="35"/>
      <c r="QPQ60" s="35"/>
      <c r="QPU60" s="35"/>
      <c r="QPV60" s="35"/>
      <c r="QPW60" s="35"/>
      <c r="QPX60" s="35"/>
      <c r="QPY60" s="35"/>
      <c r="QQC60" s="35"/>
      <c r="QQD60" s="35"/>
      <c r="QQE60" s="35"/>
      <c r="QQF60" s="35"/>
      <c r="QQG60" s="35"/>
      <c r="QQK60" s="35"/>
      <c r="QQL60" s="35"/>
      <c r="QQM60" s="35"/>
      <c r="QQN60" s="35"/>
      <c r="QQO60" s="35"/>
      <c r="QQS60" s="35"/>
      <c r="QQT60" s="35"/>
      <c r="QQU60" s="35"/>
      <c r="QQV60" s="35"/>
      <c r="QQW60" s="35"/>
      <c r="QRA60" s="35"/>
      <c r="QRB60" s="35"/>
      <c r="QRC60" s="35"/>
      <c r="QRD60" s="35"/>
      <c r="QRE60" s="35"/>
      <c r="QRI60" s="35"/>
      <c r="QRJ60" s="35"/>
      <c r="QRK60" s="35"/>
      <c r="QRL60" s="35"/>
      <c r="QRM60" s="35"/>
      <c r="QRQ60" s="35"/>
      <c r="QRR60" s="35"/>
      <c r="QRS60" s="35"/>
      <c r="QRT60" s="35"/>
      <c r="QRU60" s="35"/>
      <c r="QRY60" s="35"/>
      <c r="QRZ60" s="35"/>
      <c r="QSA60" s="35"/>
      <c r="QSB60" s="35"/>
      <c r="QSC60" s="35"/>
      <c r="QSG60" s="35"/>
      <c r="QSH60" s="35"/>
      <c r="QSI60" s="35"/>
      <c r="QSJ60" s="35"/>
      <c r="QSK60" s="35"/>
      <c r="QSO60" s="35"/>
      <c r="QSP60" s="35"/>
      <c r="QSQ60" s="35"/>
      <c r="QSR60" s="35"/>
      <c r="QSS60" s="35"/>
      <c r="QSW60" s="35"/>
      <c r="QSX60" s="35"/>
      <c r="QSY60" s="35"/>
      <c r="QSZ60" s="35"/>
      <c r="QTA60" s="35"/>
      <c r="QTE60" s="35"/>
      <c r="QTF60" s="35"/>
      <c r="QTG60" s="35"/>
      <c r="QTH60" s="35"/>
      <c r="QTI60" s="35"/>
      <c r="QTM60" s="35"/>
      <c r="QTN60" s="35"/>
      <c r="QTO60" s="35"/>
      <c r="QTP60" s="35"/>
      <c r="QTQ60" s="35"/>
      <c r="QTU60" s="35"/>
      <c r="QTV60" s="35"/>
      <c r="QTW60" s="35"/>
      <c r="QTX60" s="35"/>
      <c r="QTY60" s="35"/>
      <c r="QUC60" s="35"/>
      <c r="QUD60" s="35"/>
      <c r="QUE60" s="35"/>
      <c r="QUF60" s="35"/>
      <c r="QUG60" s="35"/>
      <c r="QUK60" s="35"/>
      <c r="QUL60" s="35"/>
      <c r="QUM60" s="35"/>
      <c r="QUN60" s="35"/>
      <c r="QUO60" s="35"/>
      <c r="QUS60" s="35"/>
      <c r="QUT60" s="35"/>
      <c r="QUU60" s="35"/>
      <c r="QUV60" s="35"/>
      <c r="QUW60" s="35"/>
      <c r="QVA60" s="35"/>
      <c r="QVB60" s="35"/>
      <c r="QVC60" s="35"/>
      <c r="QVD60" s="35"/>
      <c r="QVE60" s="35"/>
      <c r="QVI60" s="35"/>
      <c r="QVJ60" s="35"/>
      <c r="QVK60" s="35"/>
      <c r="QVL60" s="35"/>
      <c r="QVM60" s="35"/>
      <c r="QVQ60" s="35"/>
      <c r="QVR60" s="35"/>
      <c r="QVS60" s="35"/>
      <c r="QVT60" s="35"/>
      <c r="QVU60" s="35"/>
      <c r="QVY60" s="35"/>
      <c r="QVZ60" s="35"/>
      <c r="QWA60" s="35"/>
      <c r="QWB60" s="35"/>
      <c r="QWC60" s="35"/>
      <c r="QWG60" s="35"/>
      <c r="QWH60" s="35"/>
      <c r="QWI60" s="35"/>
      <c r="QWJ60" s="35"/>
      <c r="QWK60" s="35"/>
      <c r="QWO60" s="35"/>
      <c r="QWP60" s="35"/>
      <c r="QWQ60" s="35"/>
      <c r="QWR60" s="35"/>
      <c r="QWS60" s="35"/>
      <c r="QWW60" s="35"/>
      <c r="QWX60" s="35"/>
      <c r="QWY60" s="35"/>
      <c r="QWZ60" s="35"/>
      <c r="QXA60" s="35"/>
      <c r="QXE60" s="35"/>
      <c r="QXF60" s="35"/>
      <c r="QXG60" s="35"/>
      <c r="QXH60" s="35"/>
      <c r="QXI60" s="35"/>
      <c r="QXM60" s="35"/>
      <c r="QXN60" s="35"/>
      <c r="QXO60" s="35"/>
      <c r="QXP60" s="35"/>
      <c r="QXQ60" s="35"/>
      <c r="QXU60" s="35"/>
      <c r="QXV60" s="35"/>
      <c r="QXW60" s="35"/>
      <c r="QXX60" s="35"/>
      <c r="QXY60" s="35"/>
      <c r="QYC60" s="35"/>
      <c r="QYD60" s="35"/>
      <c r="QYE60" s="35"/>
      <c r="QYF60" s="35"/>
      <c r="QYG60" s="35"/>
      <c r="QYK60" s="35"/>
      <c r="QYL60" s="35"/>
      <c r="QYM60" s="35"/>
      <c r="QYN60" s="35"/>
      <c r="QYO60" s="35"/>
      <c r="QYS60" s="35"/>
      <c r="QYT60" s="35"/>
      <c r="QYU60" s="35"/>
      <c r="QYV60" s="35"/>
      <c r="QYW60" s="35"/>
      <c r="QZA60" s="35"/>
      <c r="QZB60" s="35"/>
      <c r="QZC60" s="35"/>
      <c r="QZD60" s="35"/>
      <c r="QZE60" s="35"/>
      <c r="QZI60" s="35"/>
      <c r="QZJ60" s="35"/>
      <c r="QZK60" s="35"/>
      <c r="QZL60" s="35"/>
      <c r="QZM60" s="35"/>
      <c r="QZQ60" s="35"/>
      <c r="QZR60" s="35"/>
      <c r="QZS60" s="35"/>
      <c r="QZT60" s="35"/>
      <c r="QZU60" s="35"/>
      <c r="QZY60" s="35"/>
      <c r="QZZ60" s="35"/>
      <c r="RAA60" s="35"/>
      <c r="RAB60" s="35"/>
      <c r="RAC60" s="35"/>
      <c r="RAG60" s="35"/>
      <c r="RAH60" s="35"/>
      <c r="RAI60" s="35"/>
      <c r="RAJ60" s="35"/>
      <c r="RAK60" s="35"/>
      <c r="RAO60" s="35"/>
      <c r="RAP60" s="35"/>
      <c r="RAQ60" s="35"/>
      <c r="RAR60" s="35"/>
      <c r="RAS60" s="35"/>
      <c r="RAW60" s="35"/>
      <c r="RAX60" s="35"/>
      <c r="RAY60" s="35"/>
      <c r="RAZ60" s="35"/>
      <c r="RBA60" s="35"/>
      <c r="RBE60" s="35"/>
      <c r="RBF60" s="35"/>
      <c r="RBG60" s="35"/>
      <c r="RBH60" s="35"/>
      <c r="RBI60" s="35"/>
      <c r="RBM60" s="35"/>
      <c r="RBN60" s="35"/>
      <c r="RBO60" s="35"/>
      <c r="RBP60" s="35"/>
      <c r="RBQ60" s="35"/>
      <c r="RBU60" s="35"/>
      <c r="RBV60" s="35"/>
      <c r="RBW60" s="35"/>
      <c r="RBX60" s="35"/>
      <c r="RBY60" s="35"/>
      <c r="RCC60" s="35"/>
      <c r="RCD60" s="35"/>
      <c r="RCE60" s="35"/>
      <c r="RCF60" s="35"/>
      <c r="RCG60" s="35"/>
      <c r="RCK60" s="35"/>
      <c r="RCL60" s="35"/>
      <c r="RCM60" s="35"/>
      <c r="RCN60" s="35"/>
      <c r="RCO60" s="35"/>
      <c r="RCS60" s="35"/>
      <c r="RCT60" s="35"/>
      <c r="RCU60" s="35"/>
      <c r="RCV60" s="35"/>
      <c r="RCW60" s="35"/>
      <c r="RDA60" s="35"/>
      <c r="RDB60" s="35"/>
      <c r="RDC60" s="35"/>
      <c r="RDD60" s="35"/>
      <c r="RDE60" s="35"/>
      <c r="RDI60" s="35"/>
      <c r="RDJ60" s="35"/>
      <c r="RDK60" s="35"/>
      <c r="RDL60" s="35"/>
      <c r="RDM60" s="35"/>
      <c r="RDQ60" s="35"/>
      <c r="RDR60" s="35"/>
      <c r="RDS60" s="35"/>
      <c r="RDT60" s="35"/>
      <c r="RDU60" s="35"/>
      <c r="RDY60" s="35"/>
      <c r="RDZ60" s="35"/>
      <c r="REA60" s="35"/>
      <c r="REB60" s="35"/>
      <c r="REC60" s="35"/>
      <c r="REG60" s="35"/>
      <c r="REH60" s="35"/>
      <c r="REI60" s="35"/>
      <c r="REJ60" s="35"/>
      <c r="REK60" s="35"/>
      <c r="REO60" s="35"/>
      <c r="REP60" s="35"/>
      <c r="REQ60" s="35"/>
      <c r="RER60" s="35"/>
      <c r="RES60" s="35"/>
      <c r="REW60" s="35"/>
      <c r="REX60" s="35"/>
      <c r="REY60" s="35"/>
      <c r="REZ60" s="35"/>
      <c r="RFA60" s="35"/>
      <c r="RFE60" s="35"/>
      <c r="RFF60" s="35"/>
      <c r="RFG60" s="35"/>
      <c r="RFH60" s="35"/>
      <c r="RFI60" s="35"/>
      <c r="RFM60" s="35"/>
      <c r="RFN60" s="35"/>
      <c r="RFO60" s="35"/>
      <c r="RFP60" s="35"/>
      <c r="RFQ60" s="35"/>
      <c r="RFU60" s="35"/>
      <c r="RFV60" s="35"/>
      <c r="RFW60" s="35"/>
      <c r="RFX60" s="35"/>
      <c r="RFY60" s="35"/>
      <c r="RGC60" s="35"/>
      <c r="RGD60" s="35"/>
      <c r="RGE60" s="35"/>
      <c r="RGF60" s="35"/>
      <c r="RGG60" s="35"/>
      <c r="RGK60" s="35"/>
      <c r="RGL60" s="35"/>
      <c r="RGM60" s="35"/>
      <c r="RGN60" s="35"/>
      <c r="RGO60" s="35"/>
      <c r="RGS60" s="35"/>
      <c r="RGT60" s="35"/>
      <c r="RGU60" s="35"/>
      <c r="RGV60" s="35"/>
      <c r="RGW60" s="35"/>
      <c r="RHA60" s="35"/>
      <c r="RHB60" s="35"/>
      <c r="RHC60" s="35"/>
      <c r="RHD60" s="35"/>
      <c r="RHE60" s="35"/>
      <c r="RHI60" s="35"/>
      <c r="RHJ60" s="35"/>
      <c r="RHK60" s="35"/>
      <c r="RHL60" s="35"/>
      <c r="RHM60" s="35"/>
      <c r="RHQ60" s="35"/>
      <c r="RHR60" s="35"/>
      <c r="RHS60" s="35"/>
      <c r="RHT60" s="35"/>
      <c r="RHU60" s="35"/>
      <c r="RHY60" s="35"/>
      <c r="RHZ60" s="35"/>
      <c r="RIA60" s="35"/>
      <c r="RIB60" s="35"/>
      <c r="RIC60" s="35"/>
      <c r="RIG60" s="35"/>
      <c r="RIH60" s="35"/>
      <c r="RII60" s="35"/>
      <c r="RIJ60" s="35"/>
      <c r="RIK60" s="35"/>
      <c r="RIO60" s="35"/>
      <c r="RIP60" s="35"/>
      <c r="RIQ60" s="35"/>
      <c r="RIR60" s="35"/>
      <c r="RIS60" s="35"/>
      <c r="RIW60" s="35"/>
      <c r="RIX60" s="35"/>
      <c r="RIY60" s="35"/>
      <c r="RIZ60" s="35"/>
      <c r="RJA60" s="35"/>
      <c r="RJE60" s="35"/>
      <c r="RJF60" s="35"/>
      <c r="RJG60" s="35"/>
      <c r="RJH60" s="35"/>
      <c r="RJI60" s="35"/>
      <c r="RJM60" s="35"/>
      <c r="RJN60" s="35"/>
      <c r="RJO60" s="35"/>
      <c r="RJP60" s="35"/>
      <c r="RJQ60" s="35"/>
      <c r="RJU60" s="35"/>
      <c r="RJV60" s="35"/>
      <c r="RJW60" s="35"/>
      <c r="RJX60" s="35"/>
      <c r="RJY60" s="35"/>
      <c r="RKC60" s="35"/>
      <c r="RKD60" s="35"/>
      <c r="RKE60" s="35"/>
      <c r="RKF60" s="35"/>
      <c r="RKG60" s="35"/>
      <c r="RKK60" s="35"/>
      <c r="RKL60" s="35"/>
      <c r="RKM60" s="35"/>
      <c r="RKN60" s="35"/>
      <c r="RKO60" s="35"/>
      <c r="RKS60" s="35"/>
      <c r="RKT60" s="35"/>
      <c r="RKU60" s="35"/>
      <c r="RKV60" s="35"/>
      <c r="RKW60" s="35"/>
      <c r="RLA60" s="35"/>
      <c r="RLB60" s="35"/>
      <c r="RLC60" s="35"/>
      <c r="RLD60" s="35"/>
      <c r="RLE60" s="35"/>
      <c r="RLI60" s="35"/>
      <c r="RLJ60" s="35"/>
      <c r="RLK60" s="35"/>
      <c r="RLL60" s="35"/>
      <c r="RLM60" s="35"/>
      <c r="RLQ60" s="35"/>
      <c r="RLR60" s="35"/>
      <c r="RLS60" s="35"/>
      <c r="RLT60" s="35"/>
      <c r="RLU60" s="35"/>
      <c r="RLY60" s="35"/>
      <c r="RLZ60" s="35"/>
      <c r="RMA60" s="35"/>
      <c r="RMB60" s="35"/>
      <c r="RMC60" s="35"/>
      <c r="RMG60" s="35"/>
      <c r="RMH60" s="35"/>
      <c r="RMI60" s="35"/>
      <c r="RMJ60" s="35"/>
      <c r="RMK60" s="35"/>
      <c r="RMO60" s="35"/>
      <c r="RMP60" s="35"/>
      <c r="RMQ60" s="35"/>
      <c r="RMR60" s="35"/>
      <c r="RMS60" s="35"/>
      <c r="RMW60" s="35"/>
      <c r="RMX60" s="35"/>
      <c r="RMY60" s="35"/>
      <c r="RMZ60" s="35"/>
      <c r="RNA60" s="35"/>
      <c r="RNE60" s="35"/>
      <c r="RNF60" s="35"/>
      <c r="RNG60" s="35"/>
      <c r="RNH60" s="35"/>
      <c r="RNI60" s="35"/>
      <c r="RNM60" s="35"/>
      <c r="RNN60" s="35"/>
      <c r="RNO60" s="35"/>
      <c r="RNP60" s="35"/>
      <c r="RNQ60" s="35"/>
      <c r="RNU60" s="35"/>
      <c r="RNV60" s="35"/>
      <c r="RNW60" s="35"/>
      <c r="RNX60" s="35"/>
      <c r="RNY60" s="35"/>
      <c r="ROC60" s="35"/>
      <c r="ROD60" s="35"/>
      <c r="ROE60" s="35"/>
      <c r="ROF60" s="35"/>
      <c r="ROG60" s="35"/>
      <c r="ROK60" s="35"/>
      <c r="ROL60" s="35"/>
      <c r="ROM60" s="35"/>
      <c r="RON60" s="35"/>
      <c r="ROO60" s="35"/>
      <c r="ROS60" s="35"/>
      <c r="ROT60" s="35"/>
      <c r="ROU60" s="35"/>
      <c r="ROV60" s="35"/>
      <c r="ROW60" s="35"/>
      <c r="RPA60" s="35"/>
      <c r="RPB60" s="35"/>
      <c r="RPC60" s="35"/>
      <c r="RPD60" s="35"/>
      <c r="RPE60" s="35"/>
      <c r="RPI60" s="35"/>
      <c r="RPJ60" s="35"/>
      <c r="RPK60" s="35"/>
      <c r="RPL60" s="35"/>
      <c r="RPM60" s="35"/>
      <c r="RPQ60" s="35"/>
      <c r="RPR60" s="35"/>
      <c r="RPS60" s="35"/>
      <c r="RPT60" s="35"/>
      <c r="RPU60" s="35"/>
      <c r="RPY60" s="35"/>
      <c r="RPZ60" s="35"/>
      <c r="RQA60" s="35"/>
      <c r="RQB60" s="35"/>
      <c r="RQC60" s="35"/>
      <c r="RQG60" s="35"/>
      <c r="RQH60" s="35"/>
      <c r="RQI60" s="35"/>
      <c r="RQJ60" s="35"/>
      <c r="RQK60" s="35"/>
      <c r="RQO60" s="35"/>
      <c r="RQP60" s="35"/>
      <c r="RQQ60" s="35"/>
      <c r="RQR60" s="35"/>
      <c r="RQS60" s="35"/>
      <c r="RQW60" s="35"/>
      <c r="RQX60" s="35"/>
      <c r="RQY60" s="35"/>
      <c r="RQZ60" s="35"/>
      <c r="RRA60" s="35"/>
      <c r="RRE60" s="35"/>
      <c r="RRF60" s="35"/>
      <c r="RRG60" s="35"/>
      <c r="RRH60" s="35"/>
      <c r="RRI60" s="35"/>
      <c r="RRM60" s="35"/>
      <c r="RRN60" s="35"/>
      <c r="RRO60" s="35"/>
      <c r="RRP60" s="35"/>
      <c r="RRQ60" s="35"/>
      <c r="RRU60" s="35"/>
      <c r="RRV60" s="35"/>
      <c r="RRW60" s="35"/>
      <c r="RRX60" s="35"/>
      <c r="RRY60" s="35"/>
      <c r="RSC60" s="35"/>
      <c r="RSD60" s="35"/>
      <c r="RSE60" s="35"/>
      <c r="RSF60" s="35"/>
      <c r="RSG60" s="35"/>
      <c r="RSK60" s="35"/>
      <c r="RSL60" s="35"/>
      <c r="RSM60" s="35"/>
      <c r="RSN60" s="35"/>
      <c r="RSO60" s="35"/>
      <c r="RSS60" s="35"/>
      <c r="RST60" s="35"/>
      <c r="RSU60" s="35"/>
      <c r="RSV60" s="35"/>
      <c r="RSW60" s="35"/>
      <c r="RTA60" s="35"/>
      <c r="RTB60" s="35"/>
      <c r="RTC60" s="35"/>
      <c r="RTD60" s="35"/>
      <c r="RTE60" s="35"/>
      <c r="RTI60" s="35"/>
      <c r="RTJ60" s="35"/>
      <c r="RTK60" s="35"/>
      <c r="RTL60" s="35"/>
      <c r="RTM60" s="35"/>
      <c r="RTQ60" s="35"/>
      <c r="RTR60" s="35"/>
      <c r="RTS60" s="35"/>
      <c r="RTT60" s="35"/>
      <c r="RTU60" s="35"/>
      <c r="RTY60" s="35"/>
      <c r="RTZ60" s="35"/>
      <c r="RUA60" s="35"/>
      <c r="RUB60" s="35"/>
      <c r="RUC60" s="35"/>
      <c r="RUG60" s="35"/>
      <c r="RUH60" s="35"/>
      <c r="RUI60" s="35"/>
      <c r="RUJ60" s="35"/>
      <c r="RUK60" s="35"/>
      <c r="RUO60" s="35"/>
      <c r="RUP60" s="35"/>
      <c r="RUQ60" s="35"/>
      <c r="RUR60" s="35"/>
      <c r="RUS60" s="35"/>
      <c r="RUW60" s="35"/>
      <c r="RUX60" s="35"/>
      <c r="RUY60" s="35"/>
      <c r="RUZ60" s="35"/>
      <c r="RVA60" s="35"/>
      <c r="RVE60" s="35"/>
      <c r="RVF60" s="35"/>
      <c r="RVG60" s="35"/>
      <c r="RVH60" s="35"/>
      <c r="RVI60" s="35"/>
      <c r="RVM60" s="35"/>
      <c r="RVN60" s="35"/>
      <c r="RVO60" s="35"/>
      <c r="RVP60" s="35"/>
      <c r="RVQ60" s="35"/>
      <c r="RVU60" s="35"/>
      <c r="RVV60" s="35"/>
      <c r="RVW60" s="35"/>
      <c r="RVX60" s="35"/>
      <c r="RVY60" s="35"/>
      <c r="RWC60" s="35"/>
      <c r="RWD60" s="35"/>
      <c r="RWE60" s="35"/>
      <c r="RWF60" s="35"/>
      <c r="RWG60" s="35"/>
      <c r="RWK60" s="35"/>
      <c r="RWL60" s="35"/>
      <c r="RWM60" s="35"/>
      <c r="RWN60" s="35"/>
      <c r="RWO60" s="35"/>
      <c r="RWS60" s="35"/>
      <c r="RWT60" s="35"/>
      <c r="RWU60" s="35"/>
      <c r="RWV60" s="35"/>
      <c r="RWW60" s="35"/>
      <c r="RXA60" s="35"/>
      <c r="RXB60" s="35"/>
      <c r="RXC60" s="35"/>
      <c r="RXD60" s="35"/>
      <c r="RXE60" s="35"/>
      <c r="RXI60" s="35"/>
      <c r="RXJ60" s="35"/>
      <c r="RXK60" s="35"/>
      <c r="RXL60" s="35"/>
      <c r="RXM60" s="35"/>
      <c r="RXQ60" s="35"/>
      <c r="RXR60" s="35"/>
      <c r="RXS60" s="35"/>
      <c r="RXT60" s="35"/>
      <c r="RXU60" s="35"/>
      <c r="RXY60" s="35"/>
      <c r="RXZ60" s="35"/>
      <c r="RYA60" s="35"/>
      <c r="RYB60" s="35"/>
      <c r="RYC60" s="35"/>
      <c r="RYG60" s="35"/>
      <c r="RYH60" s="35"/>
      <c r="RYI60" s="35"/>
      <c r="RYJ60" s="35"/>
      <c r="RYK60" s="35"/>
      <c r="RYO60" s="35"/>
      <c r="RYP60" s="35"/>
      <c r="RYQ60" s="35"/>
      <c r="RYR60" s="35"/>
      <c r="RYS60" s="35"/>
      <c r="RYW60" s="35"/>
      <c r="RYX60" s="35"/>
      <c r="RYY60" s="35"/>
      <c r="RYZ60" s="35"/>
      <c r="RZA60" s="35"/>
      <c r="RZE60" s="35"/>
      <c r="RZF60" s="35"/>
      <c r="RZG60" s="35"/>
      <c r="RZH60" s="35"/>
      <c r="RZI60" s="35"/>
      <c r="RZM60" s="35"/>
      <c r="RZN60" s="35"/>
      <c r="RZO60" s="35"/>
      <c r="RZP60" s="35"/>
      <c r="RZQ60" s="35"/>
      <c r="RZU60" s="35"/>
      <c r="RZV60" s="35"/>
      <c r="RZW60" s="35"/>
      <c r="RZX60" s="35"/>
      <c r="RZY60" s="35"/>
      <c r="SAC60" s="35"/>
      <c r="SAD60" s="35"/>
      <c r="SAE60" s="35"/>
      <c r="SAF60" s="35"/>
      <c r="SAG60" s="35"/>
      <c r="SAK60" s="35"/>
      <c r="SAL60" s="35"/>
      <c r="SAM60" s="35"/>
      <c r="SAN60" s="35"/>
      <c r="SAO60" s="35"/>
      <c r="SAS60" s="35"/>
      <c r="SAT60" s="35"/>
      <c r="SAU60" s="35"/>
      <c r="SAV60" s="35"/>
      <c r="SAW60" s="35"/>
      <c r="SBA60" s="35"/>
      <c r="SBB60" s="35"/>
      <c r="SBC60" s="35"/>
      <c r="SBD60" s="35"/>
      <c r="SBE60" s="35"/>
      <c r="SBI60" s="35"/>
      <c r="SBJ60" s="35"/>
      <c r="SBK60" s="35"/>
      <c r="SBL60" s="35"/>
      <c r="SBM60" s="35"/>
      <c r="SBQ60" s="35"/>
      <c r="SBR60" s="35"/>
      <c r="SBS60" s="35"/>
      <c r="SBT60" s="35"/>
      <c r="SBU60" s="35"/>
      <c r="SBY60" s="35"/>
      <c r="SBZ60" s="35"/>
      <c r="SCA60" s="35"/>
      <c r="SCB60" s="35"/>
      <c r="SCC60" s="35"/>
      <c r="SCG60" s="35"/>
      <c r="SCH60" s="35"/>
      <c r="SCI60" s="35"/>
      <c r="SCJ60" s="35"/>
      <c r="SCK60" s="35"/>
      <c r="SCO60" s="35"/>
      <c r="SCP60" s="35"/>
      <c r="SCQ60" s="35"/>
      <c r="SCR60" s="35"/>
      <c r="SCS60" s="35"/>
      <c r="SCW60" s="35"/>
      <c r="SCX60" s="35"/>
      <c r="SCY60" s="35"/>
      <c r="SCZ60" s="35"/>
      <c r="SDA60" s="35"/>
      <c r="SDE60" s="35"/>
      <c r="SDF60" s="35"/>
      <c r="SDG60" s="35"/>
      <c r="SDH60" s="35"/>
      <c r="SDI60" s="35"/>
      <c r="SDM60" s="35"/>
      <c r="SDN60" s="35"/>
      <c r="SDO60" s="35"/>
      <c r="SDP60" s="35"/>
      <c r="SDQ60" s="35"/>
      <c r="SDU60" s="35"/>
      <c r="SDV60" s="35"/>
      <c r="SDW60" s="35"/>
      <c r="SDX60" s="35"/>
      <c r="SDY60" s="35"/>
      <c r="SEC60" s="35"/>
      <c r="SED60" s="35"/>
      <c r="SEE60" s="35"/>
      <c r="SEF60" s="35"/>
      <c r="SEG60" s="35"/>
      <c r="SEK60" s="35"/>
      <c r="SEL60" s="35"/>
      <c r="SEM60" s="35"/>
      <c r="SEN60" s="35"/>
      <c r="SEO60" s="35"/>
      <c r="SES60" s="35"/>
      <c r="SET60" s="35"/>
      <c r="SEU60" s="35"/>
      <c r="SEV60" s="35"/>
      <c r="SEW60" s="35"/>
      <c r="SFA60" s="35"/>
      <c r="SFB60" s="35"/>
      <c r="SFC60" s="35"/>
      <c r="SFD60" s="35"/>
      <c r="SFE60" s="35"/>
      <c r="SFI60" s="35"/>
      <c r="SFJ60" s="35"/>
      <c r="SFK60" s="35"/>
      <c r="SFL60" s="35"/>
      <c r="SFM60" s="35"/>
      <c r="SFQ60" s="35"/>
      <c r="SFR60" s="35"/>
      <c r="SFS60" s="35"/>
      <c r="SFT60" s="35"/>
      <c r="SFU60" s="35"/>
      <c r="SFY60" s="35"/>
      <c r="SFZ60" s="35"/>
      <c r="SGA60" s="35"/>
      <c r="SGB60" s="35"/>
      <c r="SGC60" s="35"/>
      <c r="SGG60" s="35"/>
      <c r="SGH60" s="35"/>
      <c r="SGI60" s="35"/>
      <c r="SGJ60" s="35"/>
      <c r="SGK60" s="35"/>
      <c r="SGO60" s="35"/>
      <c r="SGP60" s="35"/>
      <c r="SGQ60" s="35"/>
      <c r="SGR60" s="35"/>
      <c r="SGS60" s="35"/>
      <c r="SGW60" s="35"/>
      <c r="SGX60" s="35"/>
      <c r="SGY60" s="35"/>
      <c r="SGZ60" s="35"/>
      <c r="SHA60" s="35"/>
      <c r="SHE60" s="35"/>
      <c r="SHF60" s="35"/>
      <c r="SHG60" s="35"/>
      <c r="SHH60" s="35"/>
      <c r="SHI60" s="35"/>
      <c r="SHM60" s="35"/>
      <c r="SHN60" s="35"/>
      <c r="SHO60" s="35"/>
      <c r="SHP60" s="35"/>
      <c r="SHQ60" s="35"/>
      <c r="SHU60" s="35"/>
      <c r="SHV60" s="35"/>
      <c r="SHW60" s="35"/>
      <c r="SHX60" s="35"/>
      <c r="SHY60" s="35"/>
      <c r="SIC60" s="35"/>
      <c r="SID60" s="35"/>
      <c r="SIE60" s="35"/>
      <c r="SIF60" s="35"/>
      <c r="SIG60" s="35"/>
      <c r="SIK60" s="35"/>
      <c r="SIL60" s="35"/>
      <c r="SIM60" s="35"/>
      <c r="SIN60" s="35"/>
      <c r="SIO60" s="35"/>
      <c r="SIS60" s="35"/>
      <c r="SIT60" s="35"/>
      <c r="SIU60" s="35"/>
      <c r="SIV60" s="35"/>
      <c r="SIW60" s="35"/>
      <c r="SJA60" s="35"/>
      <c r="SJB60" s="35"/>
      <c r="SJC60" s="35"/>
      <c r="SJD60" s="35"/>
      <c r="SJE60" s="35"/>
      <c r="SJI60" s="35"/>
      <c r="SJJ60" s="35"/>
      <c r="SJK60" s="35"/>
      <c r="SJL60" s="35"/>
      <c r="SJM60" s="35"/>
      <c r="SJQ60" s="35"/>
      <c r="SJR60" s="35"/>
      <c r="SJS60" s="35"/>
      <c r="SJT60" s="35"/>
      <c r="SJU60" s="35"/>
      <c r="SJY60" s="35"/>
      <c r="SJZ60" s="35"/>
      <c r="SKA60" s="35"/>
      <c r="SKB60" s="35"/>
      <c r="SKC60" s="35"/>
      <c r="SKG60" s="35"/>
      <c r="SKH60" s="35"/>
      <c r="SKI60" s="35"/>
      <c r="SKJ60" s="35"/>
      <c r="SKK60" s="35"/>
      <c r="SKO60" s="35"/>
      <c r="SKP60" s="35"/>
      <c r="SKQ60" s="35"/>
      <c r="SKR60" s="35"/>
      <c r="SKS60" s="35"/>
      <c r="SKW60" s="35"/>
      <c r="SKX60" s="35"/>
      <c r="SKY60" s="35"/>
      <c r="SKZ60" s="35"/>
      <c r="SLA60" s="35"/>
      <c r="SLE60" s="35"/>
      <c r="SLF60" s="35"/>
      <c r="SLG60" s="35"/>
      <c r="SLH60" s="35"/>
      <c r="SLI60" s="35"/>
      <c r="SLM60" s="35"/>
      <c r="SLN60" s="35"/>
      <c r="SLO60" s="35"/>
      <c r="SLP60" s="35"/>
      <c r="SLQ60" s="35"/>
      <c r="SLU60" s="35"/>
      <c r="SLV60" s="35"/>
      <c r="SLW60" s="35"/>
      <c r="SLX60" s="35"/>
      <c r="SLY60" s="35"/>
      <c r="SMC60" s="35"/>
      <c r="SMD60" s="35"/>
      <c r="SME60" s="35"/>
      <c r="SMF60" s="35"/>
      <c r="SMG60" s="35"/>
      <c r="SMK60" s="35"/>
      <c r="SML60" s="35"/>
      <c r="SMM60" s="35"/>
      <c r="SMN60" s="35"/>
      <c r="SMO60" s="35"/>
      <c r="SMS60" s="35"/>
      <c r="SMT60" s="35"/>
      <c r="SMU60" s="35"/>
      <c r="SMV60" s="35"/>
      <c r="SMW60" s="35"/>
      <c r="SNA60" s="35"/>
      <c r="SNB60" s="35"/>
      <c r="SNC60" s="35"/>
      <c r="SND60" s="35"/>
      <c r="SNE60" s="35"/>
      <c r="SNI60" s="35"/>
      <c r="SNJ60" s="35"/>
      <c r="SNK60" s="35"/>
      <c r="SNL60" s="35"/>
      <c r="SNM60" s="35"/>
      <c r="SNQ60" s="35"/>
      <c r="SNR60" s="35"/>
      <c r="SNS60" s="35"/>
      <c r="SNT60" s="35"/>
      <c r="SNU60" s="35"/>
      <c r="SNY60" s="35"/>
      <c r="SNZ60" s="35"/>
      <c r="SOA60" s="35"/>
      <c r="SOB60" s="35"/>
      <c r="SOC60" s="35"/>
      <c r="SOG60" s="35"/>
      <c r="SOH60" s="35"/>
      <c r="SOI60" s="35"/>
      <c r="SOJ60" s="35"/>
      <c r="SOK60" s="35"/>
      <c r="SOO60" s="35"/>
      <c r="SOP60" s="35"/>
      <c r="SOQ60" s="35"/>
      <c r="SOR60" s="35"/>
      <c r="SOS60" s="35"/>
      <c r="SOW60" s="35"/>
      <c r="SOX60" s="35"/>
      <c r="SOY60" s="35"/>
      <c r="SOZ60" s="35"/>
      <c r="SPA60" s="35"/>
      <c r="SPE60" s="35"/>
      <c r="SPF60" s="35"/>
      <c r="SPG60" s="35"/>
      <c r="SPH60" s="35"/>
      <c r="SPI60" s="35"/>
      <c r="SPM60" s="35"/>
      <c r="SPN60" s="35"/>
      <c r="SPO60" s="35"/>
      <c r="SPP60" s="35"/>
      <c r="SPQ60" s="35"/>
      <c r="SPU60" s="35"/>
      <c r="SPV60" s="35"/>
      <c r="SPW60" s="35"/>
      <c r="SPX60" s="35"/>
      <c r="SPY60" s="35"/>
      <c r="SQC60" s="35"/>
      <c r="SQD60" s="35"/>
      <c r="SQE60" s="35"/>
      <c r="SQF60" s="35"/>
      <c r="SQG60" s="35"/>
      <c r="SQK60" s="35"/>
      <c r="SQL60" s="35"/>
      <c r="SQM60" s="35"/>
      <c r="SQN60" s="35"/>
      <c r="SQO60" s="35"/>
      <c r="SQS60" s="35"/>
      <c r="SQT60" s="35"/>
      <c r="SQU60" s="35"/>
      <c r="SQV60" s="35"/>
      <c r="SQW60" s="35"/>
      <c r="SRA60" s="35"/>
      <c r="SRB60" s="35"/>
      <c r="SRC60" s="35"/>
      <c r="SRD60" s="35"/>
      <c r="SRE60" s="35"/>
      <c r="SRI60" s="35"/>
      <c r="SRJ60" s="35"/>
      <c r="SRK60" s="35"/>
      <c r="SRL60" s="35"/>
      <c r="SRM60" s="35"/>
      <c r="SRQ60" s="35"/>
      <c r="SRR60" s="35"/>
      <c r="SRS60" s="35"/>
      <c r="SRT60" s="35"/>
      <c r="SRU60" s="35"/>
      <c r="SRY60" s="35"/>
      <c r="SRZ60" s="35"/>
      <c r="SSA60" s="35"/>
      <c r="SSB60" s="35"/>
      <c r="SSC60" s="35"/>
      <c r="SSG60" s="35"/>
      <c r="SSH60" s="35"/>
      <c r="SSI60" s="35"/>
      <c r="SSJ60" s="35"/>
      <c r="SSK60" s="35"/>
      <c r="SSO60" s="35"/>
      <c r="SSP60" s="35"/>
      <c r="SSQ60" s="35"/>
      <c r="SSR60" s="35"/>
      <c r="SSS60" s="35"/>
      <c r="SSW60" s="35"/>
      <c r="SSX60" s="35"/>
      <c r="SSY60" s="35"/>
      <c r="SSZ60" s="35"/>
      <c r="STA60" s="35"/>
      <c r="STE60" s="35"/>
      <c r="STF60" s="35"/>
      <c r="STG60" s="35"/>
      <c r="STH60" s="35"/>
      <c r="STI60" s="35"/>
      <c r="STM60" s="35"/>
      <c r="STN60" s="35"/>
      <c r="STO60" s="35"/>
      <c r="STP60" s="35"/>
      <c r="STQ60" s="35"/>
      <c r="STU60" s="35"/>
      <c r="STV60" s="35"/>
      <c r="STW60" s="35"/>
      <c r="STX60" s="35"/>
      <c r="STY60" s="35"/>
      <c r="SUC60" s="35"/>
      <c r="SUD60" s="35"/>
      <c r="SUE60" s="35"/>
      <c r="SUF60" s="35"/>
      <c r="SUG60" s="35"/>
      <c r="SUK60" s="35"/>
      <c r="SUL60" s="35"/>
      <c r="SUM60" s="35"/>
      <c r="SUN60" s="35"/>
      <c r="SUO60" s="35"/>
      <c r="SUS60" s="35"/>
      <c r="SUT60" s="35"/>
      <c r="SUU60" s="35"/>
      <c r="SUV60" s="35"/>
      <c r="SUW60" s="35"/>
      <c r="SVA60" s="35"/>
      <c r="SVB60" s="35"/>
      <c r="SVC60" s="35"/>
      <c r="SVD60" s="35"/>
      <c r="SVE60" s="35"/>
      <c r="SVI60" s="35"/>
      <c r="SVJ60" s="35"/>
      <c r="SVK60" s="35"/>
      <c r="SVL60" s="35"/>
      <c r="SVM60" s="35"/>
      <c r="SVQ60" s="35"/>
      <c r="SVR60" s="35"/>
      <c r="SVS60" s="35"/>
      <c r="SVT60" s="35"/>
      <c r="SVU60" s="35"/>
      <c r="SVY60" s="35"/>
      <c r="SVZ60" s="35"/>
      <c r="SWA60" s="35"/>
      <c r="SWB60" s="35"/>
      <c r="SWC60" s="35"/>
      <c r="SWG60" s="35"/>
      <c r="SWH60" s="35"/>
      <c r="SWI60" s="35"/>
      <c r="SWJ60" s="35"/>
      <c r="SWK60" s="35"/>
      <c r="SWO60" s="35"/>
      <c r="SWP60" s="35"/>
      <c r="SWQ60" s="35"/>
      <c r="SWR60" s="35"/>
      <c r="SWS60" s="35"/>
      <c r="SWW60" s="35"/>
      <c r="SWX60" s="35"/>
      <c r="SWY60" s="35"/>
      <c r="SWZ60" s="35"/>
      <c r="SXA60" s="35"/>
      <c r="SXE60" s="35"/>
      <c r="SXF60" s="35"/>
      <c r="SXG60" s="35"/>
      <c r="SXH60" s="35"/>
      <c r="SXI60" s="35"/>
      <c r="SXM60" s="35"/>
      <c r="SXN60" s="35"/>
      <c r="SXO60" s="35"/>
      <c r="SXP60" s="35"/>
      <c r="SXQ60" s="35"/>
      <c r="SXU60" s="35"/>
      <c r="SXV60" s="35"/>
      <c r="SXW60" s="35"/>
      <c r="SXX60" s="35"/>
      <c r="SXY60" s="35"/>
      <c r="SYC60" s="35"/>
      <c r="SYD60" s="35"/>
      <c r="SYE60" s="35"/>
      <c r="SYF60" s="35"/>
      <c r="SYG60" s="35"/>
      <c r="SYK60" s="35"/>
      <c r="SYL60" s="35"/>
      <c r="SYM60" s="35"/>
      <c r="SYN60" s="35"/>
      <c r="SYO60" s="35"/>
      <c r="SYS60" s="35"/>
      <c r="SYT60" s="35"/>
      <c r="SYU60" s="35"/>
      <c r="SYV60" s="35"/>
      <c r="SYW60" s="35"/>
      <c r="SZA60" s="35"/>
      <c r="SZB60" s="35"/>
      <c r="SZC60" s="35"/>
      <c r="SZD60" s="35"/>
      <c r="SZE60" s="35"/>
      <c r="SZI60" s="35"/>
      <c r="SZJ60" s="35"/>
      <c r="SZK60" s="35"/>
      <c r="SZL60" s="35"/>
      <c r="SZM60" s="35"/>
      <c r="SZQ60" s="35"/>
      <c r="SZR60" s="35"/>
      <c r="SZS60" s="35"/>
      <c r="SZT60" s="35"/>
      <c r="SZU60" s="35"/>
      <c r="SZY60" s="35"/>
      <c r="SZZ60" s="35"/>
      <c r="TAA60" s="35"/>
      <c r="TAB60" s="35"/>
      <c r="TAC60" s="35"/>
      <c r="TAG60" s="35"/>
      <c r="TAH60" s="35"/>
      <c r="TAI60" s="35"/>
      <c r="TAJ60" s="35"/>
      <c r="TAK60" s="35"/>
      <c r="TAO60" s="35"/>
      <c r="TAP60" s="35"/>
      <c r="TAQ60" s="35"/>
      <c r="TAR60" s="35"/>
      <c r="TAS60" s="35"/>
      <c r="TAW60" s="35"/>
      <c r="TAX60" s="35"/>
      <c r="TAY60" s="35"/>
      <c r="TAZ60" s="35"/>
      <c r="TBA60" s="35"/>
      <c r="TBE60" s="35"/>
      <c r="TBF60" s="35"/>
      <c r="TBG60" s="35"/>
      <c r="TBH60" s="35"/>
      <c r="TBI60" s="35"/>
      <c r="TBM60" s="35"/>
      <c r="TBN60" s="35"/>
      <c r="TBO60" s="35"/>
      <c r="TBP60" s="35"/>
      <c r="TBQ60" s="35"/>
      <c r="TBU60" s="35"/>
      <c r="TBV60" s="35"/>
      <c r="TBW60" s="35"/>
      <c r="TBX60" s="35"/>
      <c r="TBY60" s="35"/>
      <c r="TCC60" s="35"/>
      <c r="TCD60" s="35"/>
      <c r="TCE60" s="35"/>
      <c r="TCF60" s="35"/>
      <c r="TCG60" s="35"/>
      <c r="TCK60" s="35"/>
      <c r="TCL60" s="35"/>
      <c r="TCM60" s="35"/>
      <c r="TCN60" s="35"/>
      <c r="TCO60" s="35"/>
      <c r="TCS60" s="35"/>
      <c r="TCT60" s="35"/>
      <c r="TCU60" s="35"/>
      <c r="TCV60" s="35"/>
      <c r="TCW60" s="35"/>
      <c r="TDA60" s="35"/>
      <c r="TDB60" s="35"/>
      <c r="TDC60" s="35"/>
      <c r="TDD60" s="35"/>
      <c r="TDE60" s="35"/>
      <c r="TDI60" s="35"/>
      <c r="TDJ60" s="35"/>
      <c r="TDK60" s="35"/>
      <c r="TDL60" s="35"/>
      <c r="TDM60" s="35"/>
      <c r="TDQ60" s="35"/>
      <c r="TDR60" s="35"/>
      <c r="TDS60" s="35"/>
      <c r="TDT60" s="35"/>
      <c r="TDU60" s="35"/>
      <c r="TDY60" s="35"/>
      <c r="TDZ60" s="35"/>
      <c r="TEA60" s="35"/>
      <c r="TEB60" s="35"/>
      <c r="TEC60" s="35"/>
      <c r="TEG60" s="35"/>
      <c r="TEH60" s="35"/>
      <c r="TEI60" s="35"/>
      <c r="TEJ60" s="35"/>
      <c r="TEK60" s="35"/>
      <c r="TEO60" s="35"/>
      <c r="TEP60" s="35"/>
      <c r="TEQ60" s="35"/>
      <c r="TER60" s="35"/>
      <c r="TES60" s="35"/>
      <c r="TEW60" s="35"/>
      <c r="TEX60" s="35"/>
      <c r="TEY60" s="35"/>
      <c r="TEZ60" s="35"/>
      <c r="TFA60" s="35"/>
      <c r="TFE60" s="35"/>
      <c r="TFF60" s="35"/>
      <c r="TFG60" s="35"/>
      <c r="TFH60" s="35"/>
      <c r="TFI60" s="35"/>
      <c r="TFM60" s="35"/>
      <c r="TFN60" s="35"/>
      <c r="TFO60" s="35"/>
      <c r="TFP60" s="35"/>
      <c r="TFQ60" s="35"/>
      <c r="TFU60" s="35"/>
      <c r="TFV60" s="35"/>
      <c r="TFW60" s="35"/>
      <c r="TFX60" s="35"/>
      <c r="TFY60" s="35"/>
      <c r="TGC60" s="35"/>
      <c r="TGD60" s="35"/>
      <c r="TGE60" s="35"/>
      <c r="TGF60" s="35"/>
      <c r="TGG60" s="35"/>
      <c r="TGK60" s="35"/>
      <c r="TGL60" s="35"/>
      <c r="TGM60" s="35"/>
      <c r="TGN60" s="35"/>
      <c r="TGO60" s="35"/>
      <c r="TGS60" s="35"/>
      <c r="TGT60" s="35"/>
      <c r="TGU60" s="35"/>
      <c r="TGV60" s="35"/>
      <c r="TGW60" s="35"/>
      <c r="THA60" s="35"/>
      <c r="THB60" s="35"/>
      <c r="THC60" s="35"/>
      <c r="THD60" s="35"/>
      <c r="THE60" s="35"/>
      <c r="THI60" s="35"/>
      <c r="THJ60" s="35"/>
      <c r="THK60" s="35"/>
      <c r="THL60" s="35"/>
      <c r="THM60" s="35"/>
      <c r="THQ60" s="35"/>
      <c r="THR60" s="35"/>
      <c r="THS60" s="35"/>
      <c r="THT60" s="35"/>
      <c r="THU60" s="35"/>
      <c r="THY60" s="35"/>
      <c r="THZ60" s="35"/>
      <c r="TIA60" s="35"/>
      <c r="TIB60" s="35"/>
      <c r="TIC60" s="35"/>
      <c r="TIG60" s="35"/>
      <c r="TIH60" s="35"/>
      <c r="TII60" s="35"/>
      <c r="TIJ60" s="35"/>
      <c r="TIK60" s="35"/>
      <c r="TIO60" s="35"/>
      <c r="TIP60" s="35"/>
      <c r="TIQ60" s="35"/>
      <c r="TIR60" s="35"/>
      <c r="TIS60" s="35"/>
      <c r="TIW60" s="35"/>
      <c r="TIX60" s="35"/>
      <c r="TIY60" s="35"/>
      <c r="TIZ60" s="35"/>
      <c r="TJA60" s="35"/>
      <c r="TJE60" s="35"/>
      <c r="TJF60" s="35"/>
      <c r="TJG60" s="35"/>
      <c r="TJH60" s="35"/>
      <c r="TJI60" s="35"/>
      <c r="TJM60" s="35"/>
      <c r="TJN60" s="35"/>
      <c r="TJO60" s="35"/>
      <c r="TJP60" s="35"/>
      <c r="TJQ60" s="35"/>
      <c r="TJU60" s="35"/>
      <c r="TJV60" s="35"/>
      <c r="TJW60" s="35"/>
      <c r="TJX60" s="35"/>
      <c r="TJY60" s="35"/>
      <c r="TKC60" s="35"/>
      <c r="TKD60" s="35"/>
      <c r="TKE60" s="35"/>
      <c r="TKF60" s="35"/>
      <c r="TKG60" s="35"/>
      <c r="TKK60" s="35"/>
      <c r="TKL60" s="35"/>
      <c r="TKM60" s="35"/>
      <c r="TKN60" s="35"/>
      <c r="TKO60" s="35"/>
      <c r="TKS60" s="35"/>
      <c r="TKT60" s="35"/>
      <c r="TKU60" s="35"/>
      <c r="TKV60" s="35"/>
      <c r="TKW60" s="35"/>
      <c r="TLA60" s="35"/>
      <c r="TLB60" s="35"/>
      <c r="TLC60" s="35"/>
      <c r="TLD60" s="35"/>
      <c r="TLE60" s="35"/>
      <c r="TLI60" s="35"/>
      <c r="TLJ60" s="35"/>
      <c r="TLK60" s="35"/>
      <c r="TLL60" s="35"/>
      <c r="TLM60" s="35"/>
      <c r="TLQ60" s="35"/>
      <c r="TLR60" s="35"/>
      <c r="TLS60" s="35"/>
      <c r="TLT60" s="35"/>
      <c r="TLU60" s="35"/>
      <c r="TLY60" s="35"/>
      <c r="TLZ60" s="35"/>
      <c r="TMA60" s="35"/>
      <c r="TMB60" s="35"/>
      <c r="TMC60" s="35"/>
      <c r="TMG60" s="35"/>
      <c r="TMH60" s="35"/>
      <c r="TMI60" s="35"/>
      <c r="TMJ60" s="35"/>
      <c r="TMK60" s="35"/>
      <c r="TMO60" s="35"/>
      <c r="TMP60" s="35"/>
      <c r="TMQ60" s="35"/>
      <c r="TMR60" s="35"/>
      <c r="TMS60" s="35"/>
      <c r="TMW60" s="35"/>
      <c r="TMX60" s="35"/>
      <c r="TMY60" s="35"/>
      <c r="TMZ60" s="35"/>
      <c r="TNA60" s="35"/>
      <c r="TNE60" s="35"/>
      <c r="TNF60" s="35"/>
      <c r="TNG60" s="35"/>
      <c r="TNH60" s="35"/>
      <c r="TNI60" s="35"/>
      <c r="TNM60" s="35"/>
      <c r="TNN60" s="35"/>
      <c r="TNO60" s="35"/>
      <c r="TNP60" s="35"/>
      <c r="TNQ60" s="35"/>
      <c r="TNU60" s="35"/>
      <c r="TNV60" s="35"/>
      <c r="TNW60" s="35"/>
      <c r="TNX60" s="35"/>
      <c r="TNY60" s="35"/>
      <c r="TOC60" s="35"/>
      <c r="TOD60" s="35"/>
      <c r="TOE60" s="35"/>
      <c r="TOF60" s="35"/>
      <c r="TOG60" s="35"/>
      <c r="TOK60" s="35"/>
      <c r="TOL60" s="35"/>
      <c r="TOM60" s="35"/>
      <c r="TON60" s="35"/>
      <c r="TOO60" s="35"/>
      <c r="TOS60" s="35"/>
      <c r="TOT60" s="35"/>
      <c r="TOU60" s="35"/>
      <c r="TOV60" s="35"/>
      <c r="TOW60" s="35"/>
      <c r="TPA60" s="35"/>
      <c r="TPB60" s="35"/>
      <c r="TPC60" s="35"/>
      <c r="TPD60" s="35"/>
      <c r="TPE60" s="35"/>
      <c r="TPI60" s="35"/>
      <c r="TPJ60" s="35"/>
      <c r="TPK60" s="35"/>
      <c r="TPL60" s="35"/>
      <c r="TPM60" s="35"/>
      <c r="TPQ60" s="35"/>
      <c r="TPR60" s="35"/>
      <c r="TPS60" s="35"/>
      <c r="TPT60" s="35"/>
      <c r="TPU60" s="35"/>
      <c r="TPY60" s="35"/>
      <c r="TPZ60" s="35"/>
      <c r="TQA60" s="35"/>
      <c r="TQB60" s="35"/>
      <c r="TQC60" s="35"/>
      <c r="TQG60" s="35"/>
      <c r="TQH60" s="35"/>
      <c r="TQI60" s="35"/>
      <c r="TQJ60" s="35"/>
      <c r="TQK60" s="35"/>
      <c r="TQO60" s="35"/>
      <c r="TQP60" s="35"/>
      <c r="TQQ60" s="35"/>
      <c r="TQR60" s="35"/>
      <c r="TQS60" s="35"/>
      <c r="TQW60" s="35"/>
      <c r="TQX60" s="35"/>
      <c r="TQY60" s="35"/>
      <c r="TQZ60" s="35"/>
      <c r="TRA60" s="35"/>
      <c r="TRE60" s="35"/>
      <c r="TRF60" s="35"/>
      <c r="TRG60" s="35"/>
      <c r="TRH60" s="35"/>
      <c r="TRI60" s="35"/>
      <c r="TRM60" s="35"/>
      <c r="TRN60" s="35"/>
      <c r="TRO60" s="35"/>
      <c r="TRP60" s="35"/>
      <c r="TRQ60" s="35"/>
      <c r="TRU60" s="35"/>
      <c r="TRV60" s="35"/>
      <c r="TRW60" s="35"/>
      <c r="TRX60" s="35"/>
      <c r="TRY60" s="35"/>
      <c r="TSC60" s="35"/>
      <c r="TSD60" s="35"/>
      <c r="TSE60" s="35"/>
      <c r="TSF60" s="35"/>
      <c r="TSG60" s="35"/>
      <c r="TSK60" s="35"/>
      <c r="TSL60" s="35"/>
      <c r="TSM60" s="35"/>
      <c r="TSN60" s="35"/>
      <c r="TSO60" s="35"/>
      <c r="TSS60" s="35"/>
      <c r="TST60" s="35"/>
      <c r="TSU60" s="35"/>
      <c r="TSV60" s="35"/>
      <c r="TSW60" s="35"/>
      <c r="TTA60" s="35"/>
      <c r="TTB60" s="35"/>
      <c r="TTC60" s="35"/>
      <c r="TTD60" s="35"/>
      <c r="TTE60" s="35"/>
      <c r="TTI60" s="35"/>
      <c r="TTJ60" s="35"/>
      <c r="TTK60" s="35"/>
      <c r="TTL60" s="35"/>
      <c r="TTM60" s="35"/>
      <c r="TTQ60" s="35"/>
      <c r="TTR60" s="35"/>
      <c r="TTS60" s="35"/>
      <c r="TTT60" s="35"/>
      <c r="TTU60" s="35"/>
      <c r="TTY60" s="35"/>
      <c r="TTZ60" s="35"/>
      <c r="TUA60" s="35"/>
      <c r="TUB60" s="35"/>
      <c r="TUC60" s="35"/>
      <c r="TUG60" s="35"/>
      <c r="TUH60" s="35"/>
      <c r="TUI60" s="35"/>
      <c r="TUJ60" s="35"/>
      <c r="TUK60" s="35"/>
      <c r="TUO60" s="35"/>
      <c r="TUP60" s="35"/>
      <c r="TUQ60" s="35"/>
      <c r="TUR60" s="35"/>
      <c r="TUS60" s="35"/>
      <c r="TUW60" s="35"/>
      <c r="TUX60" s="35"/>
      <c r="TUY60" s="35"/>
      <c r="TUZ60" s="35"/>
      <c r="TVA60" s="35"/>
      <c r="TVE60" s="35"/>
      <c r="TVF60" s="35"/>
      <c r="TVG60" s="35"/>
      <c r="TVH60" s="35"/>
      <c r="TVI60" s="35"/>
      <c r="TVM60" s="35"/>
      <c r="TVN60" s="35"/>
      <c r="TVO60" s="35"/>
      <c r="TVP60" s="35"/>
      <c r="TVQ60" s="35"/>
      <c r="TVU60" s="35"/>
      <c r="TVV60" s="35"/>
      <c r="TVW60" s="35"/>
      <c r="TVX60" s="35"/>
      <c r="TVY60" s="35"/>
      <c r="TWC60" s="35"/>
      <c r="TWD60" s="35"/>
      <c r="TWE60" s="35"/>
      <c r="TWF60" s="35"/>
      <c r="TWG60" s="35"/>
      <c r="TWK60" s="35"/>
      <c r="TWL60" s="35"/>
      <c r="TWM60" s="35"/>
      <c r="TWN60" s="35"/>
      <c r="TWO60" s="35"/>
      <c r="TWS60" s="35"/>
      <c r="TWT60" s="35"/>
      <c r="TWU60" s="35"/>
      <c r="TWV60" s="35"/>
      <c r="TWW60" s="35"/>
      <c r="TXA60" s="35"/>
      <c r="TXB60" s="35"/>
      <c r="TXC60" s="35"/>
      <c r="TXD60" s="35"/>
      <c r="TXE60" s="35"/>
      <c r="TXI60" s="35"/>
      <c r="TXJ60" s="35"/>
      <c r="TXK60" s="35"/>
      <c r="TXL60" s="35"/>
      <c r="TXM60" s="35"/>
      <c r="TXQ60" s="35"/>
      <c r="TXR60" s="35"/>
      <c r="TXS60" s="35"/>
      <c r="TXT60" s="35"/>
      <c r="TXU60" s="35"/>
      <c r="TXY60" s="35"/>
      <c r="TXZ60" s="35"/>
      <c r="TYA60" s="35"/>
      <c r="TYB60" s="35"/>
      <c r="TYC60" s="35"/>
      <c r="TYG60" s="35"/>
      <c r="TYH60" s="35"/>
      <c r="TYI60" s="35"/>
      <c r="TYJ60" s="35"/>
      <c r="TYK60" s="35"/>
      <c r="TYO60" s="35"/>
      <c r="TYP60" s="35"/>
      <c r="TYQ60" s="35"/>
      <c r="TYR60" s="35"/>
      <c r="TYS60" s="35"/>
      <c r="TYW60" s="35"/>
      <c r="TYX60" s="35"/>
      <c r="TYY60" s="35"/>
      <c r="TYZ60" s="35"/>
      <c r="TZA60" s="35"/>
      <c r="TZE60" s="35"/>
      <c r="TZF60" s="35"/>
      <c r="TZG60" s="35"/>
      <c r="TZH60" s="35"/>
      <c r="TZI60" s="35"/>
      <c r="TZM60" s="35"/>
      <c r="TZN60" s="35"/>
      <c r="TZO60" s="35"/>
      <c r="TZP60" s="35"/>
      <c r="TZQ60" s="35"/>
      <c r="TZU60" s="35"/>
      <c r="TZV60" s="35"/>
      <c r="TZW60" s="35"/>
      <c r="TZX60" s="35"/>
      <c r="TZY60" s="35"/>
      <c r="UAC60" s="35"/>
      <c r="UAD60" s="35"/>
      <c r="UAE60" s="35"/>
      <c r="UAF60" s="35"/>
      <c r="UAG60" s="35"/>
      <c r="UAK60" s="35"/>
      <c r="UAL60" s="35"/>
      <c r="UAM60" s="35"/>
      <c r="UAN60" s="35"/>
      <c r="UAO60" s="35"/>
      <c r="UAS60" s="35"/>
      <c r="UAT60" s="35"/>
      <c r="UAU60" s="35"/>
      <c r="UAV60" s="35"/>
      <c r="UAW60" s="35"/>
      <c r="UBA60" s="35"/>
      <c r="UBB60" s="35"/>
      <c r="UBC60" s="35"/>
      <c r="UBD60" s="35"/>
      <c r="UBE60" s="35"/>
      <c r="UBI60" s="35"/>
      <c r="UBJ60" s="35"/>
      <c r="UBK60" s="35"/>
      <c r="UBL60" s="35"/>
      <c r="UBM60" s="35"/>
      <c r="UBQ60" s="35"/>
      <c r="UBR60" s="35"/>
      <c r="UBS60" s="35"/>
      <c r="UBT60" s="35"/>
      <c r="UBU60" s="35"/>
      <c r="UBY60" s="35"/>
      <c r="UBZ60" s="35"/>
      <c r="UCA60" s="35"/>
      <c r="UCB60" s="35"/>
      <c r="UCC60" s="35"/>
      <c r="UCG60" s="35"/>
      <c r="UCH60" s="35"/>
      <c r="UCI60" s="35"/>
      <c r="UCJ60" s="35"/>
      <c r="UCK60" s="35"/>
      <c r="UCO60" s="35"/>
      <c r="UCP60" s="35"/>
      <c r="UCQ60" s="35"/>
      <c r="UCR60" s="35"/>
      <c r="UCS60" s="35"/>
      <c r="UCW60" s="35"/>
      <c r="UCX60" s="35"/>
      <c r="UCY60" s="35"/>
      <c r="UCZ60" s="35"/>
      <c r="UDA60" s="35"/>
      <c r="UDE60" s="35"/>
      <c r="UDF60" s="35"/>
      <c r="UDG60" s="35"/>
      <c r="UDH60" s="35"/>
      <c r="UDI60" s="35"/>
      <c r="UDM60" s="35"/>
      <c r="UDN60" s="35"/>
      <c r="UDO60" s="35"/>
      <c r="UDP60" s="35"/>
      <c r="UDQ60" s="35"/>
      <c r="UDU60" s="35"/>
      <c r="UDV60" s="35"/>
      <c r="UDW60" s="35"/>
      <c r="UDX60" s="35"/>
      <c r="UDY60" s="35"/>
      <c r="UEC60" s="35"/>
      <c r="UED60" s="35"/>
      <c r="UEE60" s="35"/>
      <c r="UEF60" s="35"/>
      <c r="UEG60" s="35"/>
      <c r="UEK60" s="35"/>
      <c r="UEL60" s="35"/>
      <c r="UEM60" s="35"/>
      <c r="UEN60" s="35"/>
      <c r="UEO60" s="35"/>
      <c r="UES60" s="35"/>
      <c r="UET60" s="35"/>
      <c r="UEU60" s="35"/>
      <c r="UEV60" s="35"/>
      <c r="UEW60" s="35"/>
      <c r="UFA60" s="35"/>
      <c r="UFB60" s="35"/>
      <c r="UFC60" s="35"/>
      <c r="UFD60" s="35"/>
      <c r="UFE60" s="35"/>
      <c r="UFI60" s="35"/>
      <c r="UFJ60" s="35"/>
      <c r="UFK60" s="35"/>
      <c r="UFL60" s="35"/>
      <c r="UFM60" s="35"/>
      <c r="UFQ60" s="35"/>
      <c r="UFR60" s="35"/>
      <c r="UFS60" s="35"/>
      <c r="UFT60" s="35"/>
      <c r="UFU60" s="35"/>
      <c r="UFY60" s="35"/>
      <c r="UFZ60" s="35"/>
      <c r="UGA60" s="35"/>
      <c r="UGB60" s="35"/>
      <c r="UGC60" s="35"/>
      <c r="UGG60" s="35"/>
      <c r="UGH60" s="35"/>
      <c r="UGI60" s="35"/>
      <c r="UGJ60" s="35"/>
      <c r="UGK60" s="35"/>
      <c r="UGO60" s="35"/>
      <c r="UGP60" s="35"/>
      <c r="UGQ60" s="35"/>
      <c r="UGR60" s="35"/>
      <c r="UGS60" s="35"/>
      <c r="UGW60" s="35"/>
      <c r="UGX60" s="35"/>
      <c r="UGY60" s="35"/>
      <c r="UGZ60" s="35"/>
      <c r="UHA60" s="35"/>
      <c r="UHE60" s="35"/>
      <c r="UHF60" s="35"/>
      <c r="UHG60" s="35"/>
      <c r="UHH60" s="35"/>
      <c r="UHI60" s="35"/>
      <c r="UHM60" s="35"/>
      <c r="UHN60" s="35"/>
      <c r="UHO60" s="35"/>
      <c r="UHP60" s="35"/>
      <c r="UHQ60" s="35"/>
      <c r="UHU60" s="35"/>
      <c r="UHV60" s="35"/>
      <c r="UHW60" s="35"/>
      <c r="UHX60" s="35"/>
      <c r="UHY60" s="35"/>
      <c r="UIC60" s="35"/>
      <c r="UID60" s="35"/>
      <c r="UIE60" s="35"/>
      <c r="UIF60" s="35"/>
      <c r="UIG60" s="35"/>
      <c r="UIK60" s="35"/>
      <c r="UIL60" s="35"/>
      <c r="UIM60" s="35"/>
      <c r="UIN60" s="35"/>
      <c r="UIO60" s="35"/>
      <c r="UIS60" s="35"/>
      <c r="UIT60" s="35"/>
      <c r="UIU60" s="35"/>
      <c r="UIV60" s="35"/>
      <c r="UIW60" s="35"/>
      <c r="UJA60" s="35"/>
      <c r="UJB60" s="35"/>
      <c r="UJC60" s="35"/>
      <c r="UJD60" s="35"/>
      <c r="UJE60" s="35"/>
      <c r="UJI60" s="35"/>
      <c r="UJJ60" s="35"/>
      <c r="UJK60" s="35"/>
      <c r="UJL60" s="35"/>
      <c r="UJM60" s="35"/>
      <c r="UJQ60" s="35"/>
      <c r="UJR60" s="35"/>
      <c r="UJS60" s="35"/>
      <c r="UJT60" s="35"/>
      <c r="UJU60" s="35"/>
      <c r="UJY60" s="35"/>
      <c r="UJZ60" s="35"/>
      <c r="UKA60" s="35"/>
      <c r="UKB60" s="35"/>
      <c r="UKC60" s="35"/>
      <c r="UKG60" s="35"/>
      <c r="UKH60" s="35"/>
      <c r="UKI60" s="35"/>
      <c r="UKJ60" s="35"/>
      <c r="UKK60" s="35"/>
      <c r="UKO60" s="35"/>
      <c r="UKP60" s="35"/>
      <c r="UKQ60" s="35"/>
      <c r="UKR60" s="35"/>
      <c r="UKS60" s="35"/>
      <c r="UKW60" s="35"/>
      <c r="UKX60" s="35"/>
      <c r="UKY60" s="35"/>
      <c r="UKZ60" s="35"/>
      <c r="ULA60" s="35"/>
      <c r="ULE60" s="35"/>
      <c r="ULF60" s="35"/>
      <c r="ULG60" s="35"/>
      <c r="ULH60" s="35"/>
      <c r="ULI60" s="35"/>
      <c r="ULM60" s="35"/>
      <c r="ULN60" s="35"/>
      <c r="ULO60" s="35"/>
      <c r="ULP60" s="35"/>
      <c r="ULQ60" s="35"/>
      <c r="ULU60" s="35"/>
      <c r="ULV60" s="35"/>
      <c r="ULW60" s="35"/>
      <c r="ULX60" s="35"/>
      <c r="ULY60" s="35"/>
      <c r="UMC60" s="35"/>
      <c r="UMD60" s="35"/>
      <c r="UME60" s="35"/>
      <c r="UMF60" s="35"/>
      <c r="UMG60" s="35"/>
      <c r="UMK60" s="35"/>
      <c r="UML60" s="35"/>
      <c r="UMM60" s="35"/>
      <c r="UMN60" s="35"/>
      <c r="UMO60" s="35"/>
      <c r="UMS60" s="35"/>
      <c r="UMT60" s="35"/>
      <c r="UMU60" s="35"/>
      <c r="UMV60" s="35"/>
      <c r="UMW60" s="35"/>
      <c r="UNA60" s="35"/>
      <c r="UNB60" s="35"/>
      <c r="UNC60" s="35"/>
      <c r="UND60" s="35"/>
      <c r="UNE60" s="35"/>
      <c r="UNI60" s="35"/>
      <c r="UNJ60" s="35"/>
      <c r="UNK60" s="35"/>
      <c r="UNL60" s="35"/>
      <c r="UNM60" s="35"/>
      <c r="UNQ60" s="35"/>
      <c r="UNR60" s="35"/>
      <c r="UNS60" s="35"/>
      <c r="UNT60" s="35"/>
      <c r="UNU60" s="35"/>
      <c r="UNY60" s="35"/>
      <c r="UNZ60" s="35"/>
      <c r="UOA60" s="35"/>
      <c r="UOB60" s="35"/>
      <c r="UOC60" s="35"/>
      <c r="UOG60" s="35"/>
      <c r="UOH60" s="35"/>
      <c r="UOI60" s="35"/>
      <c r="UOJ60" s="35"/>
      <c r="UOK60" s="35"/>
      <c r="UOO60" s="35"/>
      <c r="UOP60" s="35"/>
      <c r="UOQ60" s="35"/>
      <c r="UOR60" s="35"/>
      <c r="UOS60" s="35"/>
      <c r="UOW60" s="35"/>
      <c r="UOX60" s="35"/>
      <c r="UOY60" s="35"/>
      <c r="UOZ60" s="35"/>
      <c r="UPA60" s="35"/>
      <c r="UPE60" s="35"/>
      <c r="UPF60" s="35"/>
      <c r="UPG60" s="35"/>
      <c r="UPH60" s="35"/>
      <c r="UPI60" s="35"/>
      <c r="UPM60" s="35"/>
      <c r="UPN60" s="35"/>
      <c r="UPO60" s="35"/>
      <c r="UPP60" s="35"/>
      <c r="UPQ60" s="35"/>
      <c r="UPU60" s="35"/>
      <c r="UPV60" s="35"/>
      <c r="UPW60" s="35"/>
      <c r="UPX60" s="35"/>
      <c r="UPY60" s="35"/>
      <c r="UQC60" s="35"/>
      <c r="UQD60" s="35"/>
      <c r="UQE60" s="35"/>
      <c r="UQF60" s="35"/>
      <c r="UQG60" s="35"/>
      <c r="UQK60" s="35"/>
      <c r="UQL60" s="35"/>
      <c r="UQM60" s="35"/>
      <c r="UQN60" s="35"/>
      <c r="UQO60" s="35"/>
      <c r="UQS60" s="35"/>
      <c r="UQT60" s="35"/>
      <c r="UQU60" s="35"/>
      <c r="UQV60" s="35"/>
      <c r="UQW60" s="35"/>
      <c r="URA60" s="35"/>
      <c r="URB60" s="35"/>
      <c r="URC60" s="35"/>
      <c r="URD60" s="35"/>
      <c r="URE60" s="35"/>
      <c r="URI60" s="35"/>
      <c r="URJ60" s="35"/>
      <c r="URK60" s="35"/>
      <c r="URL60" s="35"/>
      <c r="URM60" s="35"/>
      <c r="URQ60" s="35"/>
      <c r="URR60" s="35"/>
      <c r="URS60" s="35"/>
      <c r="URT60" s="35"/>
      <c r="URU60" s="35"/>
      <c r="URY60" s="35"/>
      <c r="URZ60" s="35"/>
      <c r="USA60" s="35"/>
      <c r="USB60" s="35"/>
      <c r="USC60" s="35"/>
      <c r="USG60" s="35"/>
      <c r="USH60" s="35"/>
      <c r="USI60" s="35"/>
      <c r="USJ60" s="35"/>
      <c r="USK60" s="35"/>
      <c r="USO60" s="35"/>
      <c r="USP60" s="35"/>
      <c r="USQ60" s="35"/>
      <c r="USR60" s="35"/>
      <c r="USS60" s="35"/>
      <c r="USW60" s="35"/>
      <c r="USX60" s="35"/>
      <c r="USY60" s="35"/>
      <c r="USZ60" s="35"/>
      <c r="UTA60" s="35"/>
      <c r="UTE60" s="35"/>
      <c r="UTF60" s="35"/>
      <c r="UTG60" s="35"/>
      <c r="UTH60" s="35"/>
      <c r="UTI60" s="35"/>
      <c r="UTM60" s="35"/>
      <c r="UTN60" s="35"/>
      <c r="UTO60" s="35"/>
      <c r="UTP60" s="35"/>
      <c r="UTQ60" s="35"/>
      <c r="UTU60" s="35"/>
      <c r="UTV60" s="35"/>
      <c r="UTW60" s="35"/>
      <c r="UTX60" s="35"/>
      <c r="UTY60" s="35"/>
      <c r="UUC60" s="35"/>
      <c r="UUD60" s="35"/>
      <c r="UUE60" s="35"/>
      <c r="UUF60" s="35"/>
      <c r="UUG60" s="35"/>
      <c r="UUK60" s="35"/>
      <c r="UUL60" s="35"/>
      <c r="UUM60" s="35"/>
      <c r="UUN60" s="35"/>
      <c r="UUO60" s="35"/>
      <c r="UUS60" s="35"/>
      <c r="UUT60" s="35"/>
      <c r="UUU60" s="35"/>
      <c r="UUV60" s="35"/>
      <c r="UUW60" s="35"/>
      <c r="UVA60" s="35"/>
      <c r="UVB60" s="35"/>
      <c r="UVC60" s="35"/>
      <c r="UVD60" s="35"/>
      <c r="UVE60" s="35"/>
      <c r="UVI60" s="35"/>
      <c r="UVJ60" s="35"/>
      <c r="UVK60" s="35"/>
      <c r="UVL60" s="35"/>
      <c r="UVM60" s="35"/>
      <c r="UVQ60" s="35"/>
      <c r="UVR60" s="35"/>
      <c r="UVS60" s="35"/>
      <c r="UVT60" s="35"/>
      <c r="UVU60" s="35"/>
      <c r="UVY60" s="35"/>
      <c r="UVZ60" s="35"/>
      <c r="UWA60" s="35"/>
      <c r="UWB60" s="35"/>
      <c r="UWC60" s="35"/>
      <c r="UWG60" s="35"/>
      <c r="UWH60" s="35"/>
      <c r="UWI60" s="35"/>
      <c r="UWJ60" s="35"/>
      <c r="UWK60" s="35"/>
      <c r="UWO60" s="35"/>
      <c r="UWP60" s="35"/>
      <c r="UWQ60" s="35"/>
      <c r="UWR60" s="35"/>
      <c r="UWS60" s="35"/>
      <c r="UWW60" s="35"/>
      <c r="UWX60" s="35"/>
      <c r="UWY60" s="35"/>
      <c r="UWZ60" s="35"/>
      <c r="UXA60" s="35"/>
      <c r="UXE60" s="35"/>
      <c r="UXF60" s="35"/>
      <c r="UXG60" s="35"/>
      <c r="UXH60" s="35"/>
      <c r="UXI60" s="35"/>
      <c r="UXM60" s="35"/>
      <c r="UXN60" s="35"/>
      <c r="UXO60" s="35"/>
      <c r="UXP60" s="35"/>
      <c r="UXQ60" s="35"/>
      <c r="UXU60" s="35"/>
      <c r="UXV60" s="35"/>
      <c r="UXW60" s="35"/>
      <c r="UXX60" s="35"/>
      <c r="UXY60" s="35"/>
      <c r="UYC60" s="35"/>
      <c r="UYD60" s="35"/>
      <c r="UYE60" s="35"/>
      <c r="UYF60" s="35"/>
      <c r="UYG60" s="35"/>
      <c r="UYK60" s="35"/>
      <c r="UYL60" s="35"/>
      <c r="UYM60" s="35"/>
      <c r="UYN60" s="35"/>
      <c r="UYO60" s="35"/>
      <c r="UYS60" s="35"/>
      <c r="UYT60" s="35"/>
      <c r="UYU60" s="35"/>
      <c r="UYV60" s="35"/>
      <c r="UYW60" s="35"/>
      <c r="UZA60" s="35"/>
      <c r="UZB60" s="35"/>
      <c r="UZC60" s="35"/>
      <c r="UZD60" s="35"/>
      <c r="UZE60" s="35"/>
      <c r="UZI60" s="35"/>
      <c r="UZJ60" s="35"/>
      <c r="UZK60" s="35"/>
      <c r="UZL60" s="35"/>
      <c r="UZM60" s="35"/>
      <c r="UZQ60" s="35"/>
      <c r="UZR60" s="35"/>
      <c r="UZS60" s="35"/>
      <c r="UZT60" s="35"/>
      <c r="UZU60" s="35"/>
      <c r="UZY60" s="35"/>
      <c r="UZZ60" s="35"/>
      <c r="VAA60" s="35"/>
      <c r="VAB60" s="35"/>
      <c r="VAC60" s="35"/>
      <c r="VAG60" s="35"/>
      <c r="VAH60" s="35"/>
      <c r="VAI60" s="35"/>
      <c r="VAJ60" s="35"/>
      <c r="VAK60" s="35"/>
      <c r="VAO60" s="35"/>
      <c r="VAP60" s="35"/>
      <c r="VAQ60" s="35"/>
      <c r="VAR60" s="35"/>
      <c r="VAS60" s="35"/>
      <c r="VAW60" s="35"/>
      <c r="VAX60" s="35"/>
      <c r="VAY60" s="35"/>
      <c r="VAZ60" s="35"/>
      <c r="VBA60" s="35"/>
      <c r="VBE60" s="35"/>
      <c r="VBF60" s="35"/>
      <c r="VBG60" s="35"/>
      <c r="VBH60" s="35"/>
      <c r="VBI60" s="35"/>
      <c r="VBM60" s="35"/>
      <c r="VBN60" s="35"/>
      <c r="VBO60" s="35"/>
      <c r="VBP60" s="35"/>
      <c r="VBQ60" s="35"/>
      <c r="VBU60" s="35"/>
      <c r="VBV60" s="35"/>
      <c r="VBW60" s="35"/>
      <c r="VBX60" s="35"/>
      <c r="VBY60" s="35"/>
      <c r="VCC60" s="35"/>
      <c r="VCD60" s="35"/>
      <c r="VCE60" s="35"/>
      <c r="VCF60" s="35"/>
      <c r="VCG60" s="35"/>
      <c r="VCK60" s="35"/>
      <c r="VCL60" s="35"/>
      <c r="VCM60" s="35"/>
      <c r="VCN60" s="35"/>
      <c r="VCO60" s="35"/>
      <c r="VCS60" s="35"/>
      <c r="VCT60" s="35"/>
      <c r="VCU60" s="35"/>
      <c r="VCV60" s="35"/>
      <c r="VCW60" s="35"/>
      <c r="VDA60" s="35"/>
      <c r="VDB60" s="35"/>
      <c r="VDC60" s="35"/>
      <c r="VDD60" s="35"/>
      <c r="VDE60" s="35"/>
      <c r="VDI60" s="35"/>
      <c r="VDJ60" s="35"/>
      <c r="VDK60" s="35"/>
      <c r="VDL60" s="35"/>
      <c r="VDM60" s="35"/>
      <c r="VDQ60" s="35"/>
      <c r="VDR60" s="35"/>
      <c r="VDS60" s="35"/>
      <c r="VDT60" s="35"/>
      <c r="VDU60" s="35"/>
      <c r="VDY60" s="35"/>
      <c r="VDZ60" s="35"/>
      <c r="VEA60" s="35"/>
      <c r="VEB60" s="35"/>
      <c r="VEC60" s="35"/>
      <c r="VEG60" s="35"/>
      <c r="VEH60" s="35"/>
      <c r="VEI60" s="35"/>
      <c r="VEJ60" s="35"/>
      <c r="VEK60" s="35"/>
      <c r="VEO60" s="35"/>
      <c r="VEP60" s="35"/>
      <c r="VEQ60" s="35"/>
      <c r="VER60" s="35"/>
      <c r="VES60" s="35"/>
      <c r="VEW60" s="35"/>
      <c r="VEX60" s="35"/>
      <c r="VEY60" s="35"/>
      <c r="VEZ60" s="35"/>
      <c r="VFA60" s="35"/>
      <c r="VFE60" s="35"/>
      <c r="VFF60" s="35"/>
      <c r="VFG60" s="35"/>
      <c r="VFH60" s="35"/>
      <c r="VFI60" s="35"/>
      <c r="VFM60" s="35"/>
      <c r="VFN60" s="35"/>
      <c r="VFO60" s="35"/>
      <c r="VFP60" s="35"/>
      <c r="VFQ60" s="35"/>
      <c r="VFU60" s="35"/>
      <c r="VFV60" s="35"/>
      <c r="VFW60" s="35"/>
      <c r="VFX60" s="35"/>
      <c r="VFY60" s="35"/>
      <c r="VGC60" s="35"/>
      <c r="VGD60" s="35"/>
      <c r="VGE60" s="35"/>
      <c r="VGF60" s="35"/>
      <c r="VGG60" s="35"/>
      <c r="VGK60" s="35"/>
      <c r="VGL60" s="35"/>
      <c r="VGM60" s="35"/>
      <c r="VGN60" s="35"/>
      <c r="VGO60" s="35"/>
      <c r="VGS60" s="35"/>
      <c r="VGT60" s="35"/>
      <c r="VGU60" s="35"/>
      <c r="VGV60" s="35"/>
      <c r="VGW60" s="35"/>
      <c r="VHA60" s="35"/>
      <c r="VHB60" s="35"/>
      <c r="VHC60" s="35"/>
      <c r="VHD60" s="35"/>
      <c r="VHE60" s="35"/>
      <c r="VHI60" s="35"/>
      <c r="VHJ60" s="35"/>
      <c r="VHK60" s="35"/>
      <c r="VHL60" s="35"/>
      <c r="VHM60" s="35"/>
      <c r="VHQ60" s="35"/>
      <c r="VHR60" s="35"/>
      <c r="VHS60" s="35"/>
      <c r="VHT60" s="35"/>
      <c r="VHU60" s="35"/>
      <c r="VHY60" s="35"/>
      <c r="VHZ60" s="35"/>
      <c r="VIA60" s="35"/>
      <c r="VIB60" s="35"/>
      <c r="VIC60" s="35"/>
      <c r="VIG60" s="35"/>
      <c r="VIH60" s="35"/>
      <c r="VII60" s="35"/>
      <c r="VIJ60" s="35"/>
      <c r="VIK60" s="35"/>
      <c r="VIO60" s="35"/>
      <c r="VIP60" s="35"/>
      <c r="VIQ60" s="35"/>
      <c r="VIR60" s="35"/>
      <c r="VIS60" s="35"/>
      <c r="VIW60" s="35"/>
      <c r="VIX60" s="35"/>
      <c r="VIY60" s="35"/>
      <c r="VIZ60" s="35"/>
      <c r="VJA60" s="35"/>
      <c r="VJE60" s="35"/>
      <c r="VJF60" s="35"/>
      <c r="VJG60" s="35"/>
      <c r="VJH60" s="35"/>
      <c r="VJI60" s="35"/>
      <c r="VJM60" s="35"/>
      <c r="VJN60" s="35"/>
      <c r="VJO60" s="35"/>
      <c r="VJP60" s="35"/>
      <c r="VJQ60" s="35"/>
      <c r="VJU60" s="35"/>
      <c r="VJV60" s="35"/>
      <c r="VJW60" s="35"/>
      <c r="VJX60" s="35"/>
      <c r="VJY60" s="35"/>
      <c r="VKC60" s="35"/>
      <c r="VKD60" s="35"/>
      <c r="VKE60" s="35"/>
      <c r="VKF60" s="35"/>
      <c r="VKG60" s="35"/>
      <c r="VKK60" s="35"/>
      <c r="VKL60" s="35"/>
      <c r="VKM60" s="35"/>
      <c r="VKN60" s="35"/>
      <c r="VKO60" s="35"/>
      <c r="VKS60" s="35"/>
      <c r="VKT60" s="35"/>
      <c r="VKU60" s="35"/>
      <c r="VKV60" s="35"/>
      <c r="VKW60" s="35"/>
      <c r="VLA60" s="35"/>
      <c r="VLB60" s="35"/>
      <c r="VLC60" s="35"/>
      <c r="VLD60" s="35"/>
      <c r="VLE60" s="35"/>
      <c r="VLI60" s="35"/>
      <c r="VLJ60" s="35"/>
      <c r="VLK60" s="35"/>
      <c r="VLL60" s="35"/>
      <c r="VLM60" s="35"/>
      <c r="VLQ60" s="35"/>
      <c r="VLR60" s="35"/>
      <c r="VLS60" s="35"/>
      <c r="VLT60" s="35"/>
      <c r="VLU60" s="35"/>
      <c r="VLY60" s="35"/>
      <c r="VLZ60" s="35"/>
      <c r="VMA60" s="35"/>
      <c r="VMB60" s="35"/>
      <c r="VMC60" s="35"/>
      <c r="VMG60" s="35"/>
      <c r="VMH60" s="35"/>
      <c r="VMI60" s="35"/>
      <c r="VMJ60" s="35"/>
      <c r="VMK60" s="35"/>
      <c r="VMO60" s="35"/>
      <c r="VMP60" s="35"/>
      <c r="VMQ60" s="35"/>
      <c r="VMR60" s="35"/>
      <c r="VMS60" s="35"/>
      <c r="VMW60" s="35"/>
      <c r="VMX60" s="35"/>
      <c r="VMY60" s="35"/>
      <c r="VMZ60" s="35"/>
      <c r="VNA60" s="35"/>
      <c r="VNE60" s="35"/>
      <c r="VNF60" s="35"/>
      <c r="VNG60" s="35"/>
      <c r="VNH60" s="35"/>
      <c r="VNI60" s="35"/>
      <c r="VNM60" s="35"/>
      <c r="VNN60" s="35"/>
      <c r="VNO60" s="35"/>
      <c r="VNP60" s="35"/>
      <c r="VNQ60" s="35"/>
      <c r="VNU60" s="35"/>
      <c r="VNV60" s="35"/>
      <c r="VNW60" s="35"/>
      <c r="VNX60" s="35"/>
      <c r="VNY60" s="35"/>
      <c r="VOC60" s="35"/>
      <c r="VOD60" s="35"/>
      <c r="VOE60" s="35"/>
      <c r="VOF60" s="35"/>
      <c r="VOG60" s="35"/>
      <c r="VOK60" s="35"/>
      <c r="VOL60" s="35"/>
      <c r="VOM60" s="35"/>
      <c r="VON60" s="35"/>
      <c r="VOO60" s="35"/>
      <c r="VOS60" s="35"/>
      <c r="VOT60" s="35"/>
      <c r="VOU60" s="35"/>
      <c r="VOV60" s="35"/>
      <c r="VOW60" s="35"/>
      <c r="VPA60" s="35"/>
      <c r="VPB60" s="35"/>
      <c r="VPC60" s="35"/>
      <c r="VPD60" s="35"/>
      <c r="VPE60" s="35"/>
      <c r="VPI60" s="35"/>
      <c r="VPJ60" s="35"/>
      <c r="VPK60" s="35"/>
      <c r="VPL60" s="35"/>
      <c r="VPM60" s="35"/>
      <c r="VPQ60" s="35"/>
      <c r="VPR60" s="35"/>
      <c r="VPS60" s="35"/>
      <c r="VPT60" s="35"/>
      <c r="VPU60" s="35"/>
      <c r="VPY60" s="35"/>
      <c r="VPZ60" s="35"/>
      <c r="VQA60" s="35"/>
      <c r="VQB60" s="35"/>
      <c r="VQC60" s="35"/>
      <c r="VQG60" s="35"/>
      <c r="VQH60" s="35"/>
      <c r="VQI60" s="35"/>
      <c r="VQJ60" s="35"/>
      <c r="VQK60" s="35"/>
      <c r="VQO60" s="35"/>
      <c r="VQP60" s="35"/>
      <c r="VQQ60" s="35"/>
      <c r="VQR60" s="35"/>
      <c r="VQS60" s="35"/>
      <c r="VQW60" s="35"/>
      <c r="VQX60" s="35"/>
      <c r="VQY60" s="35"/>
      <c r="VQZ60" s="35"/>
      <c r="VRA60" s="35"/>
      <c r="VRE60" s="35"/>
      <c r="VRF60" s="35"/>
      <c r="VRG60" s="35"/>
      <c r="VRH60" s="35"/>
      <c r="VRI60" s="35"/>
      <c r="VRM60" s="35"/>
      <c r="VRN60" s="35"/>
      <c r="VRO60" s="35"/>
      <c r="VRP60" s="35"/>
      <c r="VRQ60" s="35"/>
      <c r="VRU60" s="35"/>
      <c r="VRV60" s="35"/>
      <c r="VRW60" s="35"/>
      <c r="VRX60" s="35"/>
      <c r="VRY60" s="35"/>
      <c r="VSC60" s="35"/>
      <c r="VSD60" s="35"/>
      <c r="VSE60" s="35"/>
      <c r="VSF60" s="35"/>
      <c r="VSG60" s="35"/>
      <c r="VSK60" s="35"/>
      <c r="VSL60" s="35"/>
      <c r="VSM60" s="35"/>
      <c r="VSN60" s="35"/>
      <c r="VSO60" s="35"/>
      <c r="VSS60" s="35"/>
      <c r="VST60" s="35"/>
      <c r="VSU60" s="35"/>
      <c r="VSV60" s="35"/>
      <c r="VSW60" s="35"/>
      <c r="VTA60" s="35"/>
      <c r="VTB60" s="35"/>
      <c r="VTC60" s="35"/>
      <c r="VTD60" s="35"/>
      <c r="VTE60" s="35"/>
      <c r="VTI60" s="35"/>
      <c r="VTJ60" s="35"/>
      <c r="VTK60" s="35"/>
      <c r="VTL60" s="35"/>
      <c r="VTM60" s="35"/>
      <c r="VTQ60" s="35"/>
      <c r="VTR60" s="35"/>
      <c r="VTS60" s="35"/>
      <c r="VTT60" s="35"/>
      <c r="VTU60" s="35"/>
      <c r="VTY60" s="35"/>
      <c r="VTZ60" s="35"/>
      <c r="VUA60" s="35"/>
      <c r="VUB60" s="35"/>
      <c r="VUC60" s="35"/>
      <c r="VUG60" s="35"/>
      <c r="VUH60" s="35"/>
      <c r="VUI60" s="35"/>
      <c r="VUJ60" s="35"/>
      <c r="VUK60" s="35"/>
      <c r="VUO60" s="35"/>
      <c r="VUP60" s="35"/>
      <c r="VUQ60" s="35"/>
      <c r="VUR60" s="35"/>
      <c r="VUS60" s="35"/>
      <c r="VUW60" s="35"/>
      <c r="VUX60" s="35"/>
      <c r="VUY60" s="35"/>
      <c r="VUZ60" s="35"/>
      <c r="VVA60" s="35"/>
      <c r="VVE60" s="35"/>
      <c r="VVF60" s="35"/>
      <c r="VVG60" s="35"/>
      <c r="VVH60" s="35"/>
      <c r="VVI60" s="35"/>
      <c r="VVM60" s="35"/>
      <c r="VVN60" s="35"/>
      <c r="VVO60" s="35"/>
      <c r="VVP60" s="35"/>
      <c r="VVQ60" s="35"/>
      <c r="VVU60" s="35"/>
      <c r="VVV60" s="35"/>
      <c r="VVW60" s="35"/>
      <c r="VVX60" s="35"/>
      <c r="VVY60" s="35"/>
      <c r="VWC60" s="35"/>
      <c r="VWD60" s="35"/>
      <c r="VWE60" s="35"/>
      <c r="VWF60" s="35"/>
      <c r="VWG60" s="35"/>
      <c r="VWK60" s="35"/>
      <c r="VWL60" s="35"/>
      <c r="VWM60" s="35"/>
      <c r="VWN60" s="35"/>
      <c r="VWO60" s="35"/>
      <c r="VWS60" s="35"/>
      <c r="VWT60" s="35"/>
      <c r="VWU60" s="35"/>
      <c r="VWV60" s="35"/>
      <c r="VWW60" s="35"/>
      <c r="VXA60" s="35"/>
      <c r="VXB60" s="35"/>
      <c r="VXC60" s="35"/>
      <c r="VXD60" s="35"/>
      <c r="VXE60" s="35"/>
      <c r="VXI60" s="35"/>
      <c r="VXJ60" s="35"/>
      <c r="VXK60" s="35"/>
      <c r="VXL60" s="35"/>
      <c r="VXM60" s="35"/>
      <c r="VXQ60" s="35"/>
      <c r="VXR60" s="35"/>
      <c r="VXS60" s="35"/>
      <c r="VXT60" s="35"/>
      <c r="VXU60" s="35"/>
      <c r="VXY60" s="35"/>
      <c r="VXZ60" s="35"/>
      <c r="VYA60" s="35"/>
      <c r="VYB60" s="35"/>
      <c r="VYC60" s="35"/>
      <c r="VYG60" s="35"/>
      <c r="VYH60" s="35"/>
      <c r="VYI60" s="35"/>
      <c r="VYJ60" s="35"/>
      <c r="VYK60" s="35"/>
      <c r="VYO60" s="35"/>
      <c r="VYP60" s="35"/>
      <c r="VYQ60" s="35"/>
      <c r="VYR60" s="35"/>
      <c r="VYS60" s="35"/>
      <c r="VYW60" s="35"/>
      <c r="VYX60" s="35"/>
      <c r="VYY60" s="35"/>
      <c r="VYZ60" s="35"/>
      <c r="VZA60" s="35"/>
      <c r="VZE60" s="35"/>
      <c r="VZF60" s="35"/>
      <c r="VZG60" s="35"/>
      <c r="VZH60" s="35"/>
      <c r="VZI60" s="35"/>
      <c r="VZM60" s="35"/>
      <c r="VZN60" s="35"/>
      <c r="VZO60" s="35"/>
      <c r="VZP60" s="35"/>
      <c r="VZQ60" s="35"/>
      <c r="VZU60" s="35"/>
      <c r="VZV60" s="35"/>
      <c r="VZW60" s="35"/>
      <c r="VZX60" s="35"/>
      <c r="VZY60" s="35"/>
      <c r="WAC60" s="35"/>
      <c r="WAD60" s="35"/>
      <c r="WAE60" s="35"/>
      <c r="WAF60" s="35"/>
      <c r="WAG60" s="35"/>
      <c r="WAK60" s="35"/>
      <c r="WAL60" s="35"/>
      <c r="WAM60" s="35"/>
      <c r="WAN60" s="35"/>
      <c r="WAO60" s="35"/>
      <c r="WAS60" s="35"/>
      <c r="WAT60" s="35"/>
      <c r="WAU60" s="35"/>
      <c r="WAV60" s="35"/>
      <c r="WAW60" s="35"/>
      <c r="WBA60" s="35"/>
      <c r="WBB60" s="35"/>
      <c r="WBC60" s="35"/>
      <c r="WBD60" s="35"/>
      <c r="WBE60" s="35"/>
      <c r="WBI60" s="35"/>
      <c r="WBJ60" s="35"/>
      <c r="WBK60" s="35"/>
      <c r="WBL60" s="35"/>
      <c r="WBM60" s="35"/>
      <c r="WBQ60" s="35"/>
      <c r="WBR60" s="35"/>
      <c r="WBS60" s="35"/>
      <c r="WBT60" s="35"/>
      <c r="WBU60" s="35"/>
      <c r="WBY60" s="35"/>
      <c r="WBZ60" s="35"/>
      <c r="WCA60" s="35"/>
      <c r="WCB60" s="35"/>
      <c r="WCC60" s="35"/>
      <c r="WCG60" s="35"/>
      <c r="WCH60" s="35"/>
      <c r="WCI60" s="35"/>
      <c r="WCJ60" s="35"/>
      <c r="WCK60" s="35"/>
      <c r="WCO60" s="35"/>
      <c r="WCP60" s="35"/>
      <c r="WCQ60" s="35"/>
      <c r="WCR60" s="35"/>
      <c r="WCS60" s="35"/>
      <c r="WCW60" s="35"/>
      <c r="WCX60" s="35"/>
      <c r="WCY60" s="35"/>
      <c r="WCZ60" s="35"/>
      <c r="WDA60" s="35"/>
      <c r="WDE60" s="35"/>
      <c r="WDF60" s="35"/>
      <c r="WDG60" s="35"/>
      <c r="WDH60" s="35"/>
      <c r="WDI60" s="35"/>
      <c r="WDM60" s="35"/>
      <c r="WDN60" s="35"/>
      <c r="WDO60" s="35"/>
      <c r="WDP60" s="35"/>
      <c r="WDQ60" s="35"/>
      <c r="WDU60" s="35"/>
      <c r="WDV60" s="35"/>
      <c r="WDW60" s="35"/>
      <c r="WDX60" s="35"/>
      <c r="WDY60" s="35"/>
      <c r="WEC60" s="35"/>
      <c r="WED60" s="35"/>
      <c r="WEE60" s="35"/>
      <c r="WEF60" s="35"/>
      <c r="WEG60" s="35"/>
      <c r="WEK60" s="35"/>
      <c r="WEL60" s="35"/>
      <c r="WEM60" s="35"/>
      <c r="WEN60" s="35"/>
      <c r="WEO60" s="35"/>
      <c r="WES60" s="35"/>
      <c r="WET60" s="35"/>
      <c r="WEU60" s="35"/>
      <c r="WEV60" s="35"/>
      <c r="WEW60" s="35"/>
      <c r="WFA60" s="35"/>
      <c r="WFB60" s="35"/>
      <c r="WFC60" s="35"/>
      <c r="WFD60" s="35"/>
      <c r="WFE60" s="35"/>
      <c r="WFI60" s="35"/>
      <c r="WFJ60" s="35"/>
      <c r="WFK60" s="35"/>
      <c r="WFL60" s="35"/>
      <c r="WFM60" s="35"/>
      <c r="WFQ60" s="35"/>
      <c r="WFR60" s="35"/>
      <c r="WFS60" s="35"/>
      <c r="WFT60" s="35"/>
      <c r="WFU60" s="35"/>
      <c r="WFY60" s="35"/>
      <c r="WFZ60" s="35"/>
      <c r="WGA60" s="35"/>
      <c r="WGB60" s="35"/>
      <c r="WGC60" s="35"/>
      <c r="WGG60" s="35"/>
      <c r="WGH60" s="35"/>
      <c r="WGI60" s="35"/>
      <c r="WGJ60" s="35"/>
      <c r="WGK60" s="35"/>
      <c r="WGO60" s="35"/>
      <c r="WGP60" s="35"/>
      <c r="WGQ60" s="35"/>
      <c r="WGR60" s="35"/>
      <c r="WGS60" s="35"/>
      <c r="WGW60" s="35"/>
      <c r="WGX60" s="35"/>
      <c r="WGY60" s="35"/>
      <c r="WGZ60" s="35"/>
      <c r="WHA60" s="35"/>
      <c r="WHE60" s="35"/>
      <c r="WHF60" s="35"/>
      <c r="WHG60" s="35"/>
      <c r="WHH60" s="35"/>
      <c r="WHI60" s="35"/>
      <c r="WHM60" s="35"/>
      <c r="WHN60" s="35"/>
      <c r="WHO60" s="35"/>
      <c r="WHP60" s="35"/>
      <c r="WHQ60" s="35"/>
      <c r="WHU60" s="35"/>
      <c r="WHV60" s="35"/>
      <c r="WHW60" s="35"/>
      <c r="WHX60" s="35"/>
      <c r="WHY60" s="35"/>
      <c r="WIC60" s="35"/>
      <c r="WID60" s="35"/>
      <c r="WIE60" s="35"/>
      <c r="WIF60" s="35"/>
      <c r="WIG60" s="35"/>
      <c r="WIK60" s="35"/>
      <c r="WIL60" s="35"/>
      <c r="WIM60" s="35"/>
      <c r="WIN60" s="35"/>
      <c r="WIO60" s="35"/>
      <c r="WIS60" s="35"/>
      <c r="WIT60" s="35"/>
      <c r="WIU60" s="35"/>
      <c r="WIV60" s="35"/>
      <c r="WIW60" s="35"/>
      <c r="WJA60" s="35"/>
      <c r="WJB60" s="35"/>
      <c r="WJC60" s="35"/>
      <c r="WJD60" s="35"/>
      <c r="WJE60" s="35"/>
      <c r="WJI60" s="35"/>
      <c r="WJJ60" s="35"/>
      <c r="WJK60" s="35"/>
      <c r="WJL60" s="35"/>
      <c r="WJM60" s="35"/>
      <c r="WJQ60" s="35"/>
      <c r="WJR60" s="35"/>
      <c r="WJS60" s="35"/>
      <c r="WJT60" s="35"/>
      <c r="WJU60" s="35"/>
      <c r="WJY60" s="35"/>
      <c r="WJZ60" s="35"/>
      <c r="WKA60" s="35"/>
      <c r="WKB60" s="35"/>
      <c r="WKC60" s="35"/>
      <c r="WKG60" s="35"/>
      <c r="WKH60" s="35"/>
      <c r="WKI60" s="35"/>
      <c r="WKJ60" s="35"/>
      <c r="WKK60" s="35"/>
      <c r="WKO60" s="35"/>
      <c r="WKP60" s="35"/>
      <c r="WKQ60" s="35"/>
      <c r="WKR60" s="35"/>
      <c r="WKS60" s="35"/>
      <c r="WKW60" s="35"/>
      <c r="WKX60" s="35"/>
      <c r="WKY60" s="35"/>
      <c r="WKZ60" s="35"/>
      <c r="WLA60" s="35"/>
      <c r="WLE60" s="35"/>
      <c r="WLF60" s="35"/>
      <c r="WLG60" s="35"/>
      <c r="WLH60" s="35"/>
      <c r="WLI60" s="35"/>
      <c r="WLM60" s="35"/>
      <c r="WLN60" s="35"/>
      <c r="WLO60" s="35"/>
      <c r="WLP60" s="35"/>
      <c r="WLQ60" s="35"/>
      <c r="WLU60" s="35"/>
      <c r="WLV60" s="35"/>
      <c r="WLW60" s="35"/>
      <c r="WLX60" s="35"/>
      <c r="WLY60" s="35"/>
      <c r="WMC60" s="35"/>
      <c r="WMD60" s="35"/>
      <c r="WME60" s="35"/>
      <c r="WMF60" s="35"/>
      <c r="WMG60" s="35"/>
      <c r="WMK60" s="35"/>
      <c r="WML60" s="35"/>
      <c r="WMM60" s="35"/>
      <c r="WMN60" s="35"/>
      <c r="WMO60" s="35"/>
      <c r="WMS60" s="35"/>
      <c r="WMT60" s="35"/>
      <c r="WMU60" s="35"/>
      <c r="WMV60" s="35"/>
      <c r="WMW60" s="35"/>
      <c r="WNA60" s="35"/>
      <c r="WNB60" s="35"/>
      <c r="WNC60" s="35"/>
      <c r="WND60" s="35"/>
      <c r="WNE60" s="35"/>
      <c r="WNI60" s="35"/>
      <c r="WNJ60" s="35"/>
      <c r="WNK60" s="35"/>
      <c r="WNL60" s="35"/>
      <c r="WNM60" s="35"/>
      <c r="WNQ60" s="35"/>
      <c r="WNR60" s="35"/>
      <c r="WNS60" s="35"/>
      <c r="WNT60" s="35"/>
      <c r="WNU60" s="35"/>
      <c r="WNY60" s="35"/>
      <c r="WNZ60" s="35"/>
      <c r="WOA60" s="35"/>
      <c r="WOB60" s="35"/>
      <c r="WOC60" s="35"/>
      <c r="WOG60" s="35"/>
      <c r="WOH60" s="35"/>
      <c r="WOI60" s="35"/>
      <c r="WOJ60" s="35"/>
      <c r="WOK60" s="35"/>
      <c r="WOO60" s="35"/>
      <c r="WOP60" s="35"/>
      <c r="WOQ60" s="35"/>
      <c r="WOR60" s="35"/>
      <c r="WOS60" s="35"/>
      <c r="WOW60" s="35"/>
      <c r="WOX60" s="35"/>
      <c r="WOY60" s="35"/>
      <c r="WOZ60" s="35"/>
      <c r="WPA60" s="35"/>
      <c r="WPE60" s="35"/>
      <c r="WPF60" s="35"/>
      <c r="WPG60" s="35"/>
      <c r="WPH60" s="35"/>
      <c r="WPI60" s="35"/>
      <c r="WPM60" s="35"/>
      <c r="WPN60" s="35"/>
      <c r="WPO60" s="35"/>
      <c r="WPP60" s="35"/>
      <c r="WPQ60" s="35"/>
      <c r="WPU60" s="35"/>
      <c r="WPV60" s="35"/>
      <c r="WPW60" s="35"/>
      <c r="WPX60" s="35"/>
      <c r="WPY60" s="35"/>
      <c r="WQC60" s="35"/>
      <c r="WQD60" s="35"/>
      <c r="WQE60" s="35"/>
      <c r="WQF60" s="35"/>
      <c r="WQG60" s="35"/>
      <c r="WQK60" s="35"/>
      <c r="WQL60" s="35"/>
      <c r="WQM60" s="35"/>
      <c r="WQN60" s="35"/>
      <c r="WQO60" s="35"/>
      <c r="WQS60" s="35"/>
      <c r="WQT60" s="35"/>
      <c r="WQU60" s="35"/>
      <c r="WQV60" s="35"/>
      <c r="WQW60" s="35"/>
      <c r="WRA60" s="35"/>
      <c r="WRB60" s="35"/>
      <c r="WRC60" s="35"/>
      <c r="WRD60" s="35"/>
      <c r="WRE60" s="35"/>
      <c r="WRI60" s="35"/>
      <c r="WRJ60" s="35"/>
      <c r="WRK60" s="35"/>
      <c r="WRL60" s="35"/>
      <c r="WRM60" s="35"/>
      <c r="WRQ60" s="35"/>
      <c r="WRR60" s="35"/>
      <c r="WRS60" s="35"/>
      <c r="WRT60" s="35"/>
      <c r="WRU60" s="35"/>
      <c r="WRY60" s="35"/>
      <c r="WRZ60" s="35"/>
      <c r="WSA60" s="35"/>
      <c r="WSB60" s="35"/>
      <c r="WSC60" s="35"/>
      <c r="WSG60" s="35"/>
      <c r="WSH60" s="35"/>
      <c r="WSI60" s="35"/>
      <c r="WSJ60" s="35"/>
      <c r="WSK60" s="35"/>
      <c r="WSO60" s="35"/>
      <c r="WSP60" s="35"/>
      <c r="WSQ60" s="35"/>
      <c r="WSR60" s="35"/>
      <c r="WSS60" s="35"/>
      <c r="WSW60" s="35"/>
      <c r="WSX60" s="35"/>
      <c r="WSY60" s="35"/>
      <c r="WSZ60" s="35"/>
      <c r="WTA60" s="35"/>
      <c r="WTE60" s="35"/>
      <c r="WTF60" s="35"/>
      <c r="WTG60" s="35"/>
      <c r="WTH60" s="35"/>
      <c r="WTI60" s="35"/>
      <c r="WTM60" s="35"/>
      <c r="WTN60" s="35"/>
      <c r="WTO60" s="35"/>
      <c r="WTP60" s="35"/>
      <c r="WTQ60" s="35"/>
      <c r="WTU60" s="35"/>
      <c r="WTV60" s="35"/>
      <c r="WTW60" s="35"/>
      <c r="WTX60" s="35"/>
      <c r="WTY60" s="35"/>
      <c r="WUC60" s="35"/>
      <c r="WUD60" s="35"/>
      <c r="WUE60" s="35"/>
      <c r="WUF60" s="35"/>
      <c r="WUG60" s="35"/>
      <c r="WUK60" s="35"/>
      <c r="WUL60" s="35"/>
      <c r="WUM60" s="35"/>
      <c r="WUN60" s="35"/>
      <c r="WUO60" s="35"/>
      <c r="WUS60" s="35"/>
      <c r="WUT60" s="35"/>
      <c r="WUU60" s="35"/>
      <c r="WUV60" s="35"/>
      <c r="WUW60" s="35"/>
      <c r="WVA60" s="35"/>
      <c r="WVB60" s="35"/>
      <c r="WVC60" s="35"/>
      <c r="WVD60" s="35"/>
      <c r="WVE60" s="35"/>
      <c r="WVI60" s="35"/>
      <c r="WVJ60" s="35"/>
      <c r="WVK60" s="35"/>
      <c r="WVL60" s="35"/>
      <c r="WVM60" s="35"/>
      <c r="WVQ60" s="35"/>
      <c r="WVR60" s="35"/>
      <c r="WVS60" s="35"/>
      <c r="WVT60" s="35"/>
      <c r="WVU60" s="35"/>
      <c r="WVY60" s="35"/>
      <c r="WVZ60" s="35"/>
      <c r="WWA60" s="35"/>
      <c r="WWB60" s="35"/>
      <c r="WWC60" s="35"/>
      <c r="WWG60" s="35"/>
      <c r="WWH60" s="35"/>
      <c r="WWI60" s="35"/>
      <c r="WWJ60" s="35"/>
      <c r="WWK60" s="35"/>
      <c r="WWO60" s="35"/>
      <c r="WWP60" s="35"/>
      <c r="WWQ60" s="35"/>
      <c r="WWR60" s="35"/>
      <c r="WWS60" s="35"/>
      <c r="WWW60" s="35"/>
      <c r="WWX60" s="35"/>
      <c r="WWY60" s="35"/>
      <c r="WWZ60" s="35"/>
      <c r="WXA60" s="35"/>
      <c r="WXE60" s="35"/>
      <c r="WXF60" s="35"/>
      <c r="WXG60" s="35"/>
      <c r="WXH60" s="35"/>
      <c r="WXI60" s="35"/>
      <c r="WXM60" s="35"/>
      <c r="WXN60" s="35"/>
      <c r="WXO60" s="35"/>
      <c r="WXP60" s="35"/>
      <c r="WXQ60" s="35"/>
      <c r="WXU60" s="35"/>
      <c r="WXV60" s="35"/>
      <c r="WXW60" s="35"/>
      <c r="WXX60" s="35"/>
      <c r="WXY60" s="35"/>
      <c r="WYC60" s="35"/>
      <c r="WYD60" s="35"/>
      <c r="WYE60" s="35"/>
      <c r="WYF60" s="35"/>
      <c r="WYG60" s="35"/>
      <c r="WYK60" s="35"/>
      <c r="WYL60" s="35"/>
      <c r="WYM60" s="35"/>
      <c r="WYN60" s="35"/>
      <c r="WYO60" s="35"/>
      <c r="WYS60" s="35"/>
      <c r="WYT60" s="35"/>
      <c r="WYU60" s="35"/>
      <c r="WYV60" s="35"/>
      <c r="WYW60" s="35"/>
      <c r="WZA60" s="35"/>
      <c r="WZB60" s="35"/>
      <c r="WZC60" s="35"/>
      <c r="WZD60" s="35"/>
      <c r="WZE60" s="35"/>
      <c r="WZI60" s="35"/>
      <c r="WZJ60" s="35"/>
      <c r="WZK60" s="35"/>
      <c r="WZL60" s="35"/>
      <c r="WZM60" s="35"/>
      <c r="WZQ60" s="35"/>
      <c r="WZR60" s="35"/>
      <c r="WZS60" s="35"/>
      <c r="WZT60" s="35"/>
      <c r="WZU60" s="35"/>
      <c r="WZY60" s="35"/>
      <c r="WZZ60" s="35"/>
      <c r="XAA60" s="35"/>
      <c r="XAB60" s="35"/>
      <c r="XAC60" s="35"/>
      <c r="XAG60" s="35"/>
      <c r="XAH60" s="35"/>
      <c r="XAI60" s="35"/>
      <c r="XAJ60" s="35"/>
      <c r="XAK60" s="35"/>
      <c r="XAO60" s="35"/>
      <c r="XAP60" s="35"/>
      <c r="XAQ60" s="35"/>
      <c r="XAR60" s="35"/>
      <c r="XAS60" s="35"/>
      <c r="XAW60" s="35"/>
      <c r="XAX60" s="35"/>
      <c r="XAY60" s="35"/>
      <c r="XAZ60" s="35"/>
      <c r="XBA60" s="35"/>
      <c r="XBE60" s="35"/>
      <c r="XBF60" s="35"/>
      <c r="XBG60" s="35"/>
      <c r="XBH60" s="35"/>
      <c r="XBI60" s="35"/>
      <c r="XBM60" s="35"/>
      <c r="XBN60" s="35"/>
      <c r="XBO60" s="35"/>
      <c r="XBP60" s="35"/>
      <c r="XBQ60" s="35"/>
      <c r="XBU60" s="35"/>
      <c r="XBV60" s="35"/>
      <c r="XBW60" s="35"/>
      <c r="XBX60" s="35"/>
      <c r="XBY60" s="35"/>
      <c r="XCC60" s="35"/>
      <c r="XCD60" s="35"/>
      <c r="XCE60" s="35"/>
      <c r="XCF60" s="35"/>
      <c r="XCG60" s="35"/>
      <c r="XCK60" s="35"/>
      <c r="XCL60" s="35"/>
      <c r="XCM60" s="35"/>
      <c r="XCN60" s="35"/>
      <c r="XCO60" s="35"/>
      <c r="XCS60" s="35"/>
      <c r="XCT60" s="35"/>
      <c r="XCU60" s="35"/>
      <c r="XCV60" s="35"/>
      <c r="XCW60" s="35"/>
      <c r="XDA60" s="35"/>
      <c r="XDB60" s="35"/>
      <c r="XDC60" s="35"/>
      <c r="XDD60" s="35"/>
      <c r="XDE60" s="35"/>
      <c r="XDI60" s="35"/>
      <c r="XDJ60" s="35"/>
      <c r="XDK60" s="35"/>
      <c r="XDL60" s="35"/>
      <c r="XDM60" s="35"/>
      <c r="XDQ60" s="35"/>
      <c r="XDR60" s="35"/>
      <c r="XDS60" s="35"/>
      <c r="XDT60" s="35"/>
      <c r="XDU60" s="35"/>
      <c r="XDY60" s="35"/>
      <c r="XDZ60" s="35"/>
      <c r="XEA60" s="35"/>
      <c r="XEB60" s="35"/>
      <c r="XEC60" s="35"/>
      <c r="XEG60" s="35"/>
      <c r="XEH60" s="35"/>
      <c r="XEI60" s="35"/>
      <c r="XEJ60" s="35"/>
      <c r="XEK60" s="35"/>
      <c r="XEO60" s="35"/>
      <c r="XEP60" s="35"/>
      <c r="XEQ60" s="35"/>
      <c r="XER60" s="35"/>
      <c r="XES60" s="35"/>
      <c r="XEW60" s="35"/>
      <c r="XEX60" s="35"/>
      <c r="XEY60" s="35"/>
      <c r="XEZ60" s="35"/>
      <c r="XFA60" s="35"/>
    </row>
    <row r="61" spans="1:1021 1025:2045 2049:3069 3073:4093 4097:5117 5121:6141 6145:7165 7169:8189 8193:9213 9217:10237 10241:11261 11265:12285 12289:13309 13313:14333 14337:15357 15361:16381" x14ac:dyDescent="0.25">
      <c r="A61" s="35" t="s">
        <v>178</v>
      </c>
      <c r="B61" s="72">
        <f>D24+D39+D138</f>
        <v>15615.855749999999</v>
      </c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Q61" s="35"/>
      <c r="R61" s="35"/>
      <c r="S61" s="35"/>
      <c r="T61" s="35"/>
      <c r="U61" s="35"/>
      <c r="Y61" s="35"/>
      <c r="Z61" s="35"/>
      <c r="AA61" s="35"/>
      <c r="AB61" s="35"/>
      <c r="AC61" s="35"/>
      <c r="AG61" s="35"/>
      <c r="AH61" s="35"/>
      <c r="AI61" s="35"/>
      <c r="AJ61" s="35"/>
      <c r="AK61" s="35"/>
      <c r="AO61" s="35"/>
      <c r="AP61" s="35"/>
      <c r="AQ61" s="35"/>
      <c r="AR61" s="35"/>
      <c r="AS61" s="35"/>
      <c r="AW61" s="35"/>
      <c r="AX61" s="35"/>
      <c r="AY61" s="35"/>
      <c r="AZ61" s="35"/>
      <c r="BA61" s="35"/>
      <c r="BE61" s="35"/>
      <c r="BF61" s="35"/>
      <c r="BG61" s="35"/>
      <c r="BH61" s="35"/>
      <c r="BI61" s="35"/>
      <c r="BM61" s="35"/>
      <c r="BN61" s="35"/>
      <c r="BO61" s="35"/>
      <c r="BP61" s="35"/>
      <c r="BQ61" s="35"/>
      <c r="BU61" s="35"/>
      <c r="BV61" s="35"/>
      <c r="BW61" s="35"/>
      <c r="BX61" s="35"/>
      <c r="BY61" s="35"/>
      <c r="CC61" s="35"/>
      <c r="CD61" s="35"/>
      <c r="CE61" s="35"/>
      <c r="CF61" s="35"/>
      <c r="CG61" s="35"/>
      <c r="CK61" s="35"/>
      <c r="CL61" s="35"/>
      <c r="CM61" s="35"/>
      <c r="CN61" s="35"/>
      <c r="CO61" s="35"/>
      <c r="CS61" s="35"/>
      <c r="CT61" s="35"/>
      <c r="CU61" s="35"/>
      <c r="CV61" s="35"/>
      <c r="CW61" s="35"/>
      <c r="DA61" s="35"/>
      <c r="DB61" s="35"/>
      <c r="DC61" s="35"/>
      <c r="DD61" s="35"/>
      <c r="DE61" s="35"/>
      <c r="DI61" s="35"/>
      <c r="DJ61" s="35"/>
      <c r="DK61" s="35"/>
      <c r="DL61" s="35"/>
      <c r="DM61" s="35"/>
      <c r="DQ61" s="35"/>
      <c r="DR61" s="35"/>
      <c r="DS61" s="35"/>
      <c r="DT61" s="35"/>
      <c r="DU61" s="35"/>
      <c r="DY61" s="35"/>
      <c r="DZ61" s="35"/>
      <c r="EA61" s="35"/>
      <c r="EB61" s="35"/>
      <c r="EC61" s="35"/>
      <c r="EG61" s="35"/>
      <c r="EH61" s="35"/>
      <c r="EI61" s="35"/>
      <c r="EJ61" s="35"/>
      <c r="EK61" s="35"/>
      <c r="EO61" s="35"/>
      <c r="EP61" s="35"/>
      <c r="EQ61" s="35"/>
      <c r="ER61" s="35"/>
      <c r="ES61" s="35"/>
      <c r="EW61" s="35"/>
      <c r="EX61" s="35"/>
      <c r="EY61" s="35"/>
      <c r="EZ61" s="35"/>
      <c r="FA61" s="35"/>
      <c r="FE61" s="35"/>
      <c r="FF61" s="35"/>
      <c r="FG61" s="35"/>
      <c r="FH61" s="35"/>
      <c r="FI61" s="35"/>
      <c r="FM61" s="35"/>
      <c r="FN61" s="35"/>
      <c r="FO61" s="35"/>
      <c r="FP61" s="35"/>
      <c r="FQ61" s="35"/>
      <c r="FU61" s="35"/>
      <c r="FV61" s="35"/>
      <c r="FW61" s="35"/>
      <c r="FX61" s="35"/>
      <c r="FY61" s="35"/>
      <c r="GC61" s="35"/>
      <c r="GD61" s="35"/>
      <c r="GE61" s="35"/>
      <c r="GF61" s="35"/>
      <c r="GG61" s="35"/>
      <c r="GK61" s="35"/>
      <c r="GL61" s="35"/>
      <c r="GM61" s="35"/>
      <c r="GN61" s="35"/>
      <c r="GO61" s="35"/>
      <c r="GS61" s="35"/>
      <c r="GT61" s="35"/>
      <c r="GU61" s="35"/>
      <c r="GV61" s="35"/>
      <c r="GW61" s="35"/>
      <c r="HA61" s="35"/>
      <c r="HB61" s="35"/>
      <c r="HC61" s="35"/>
      <c r="HD61" s="35"/>
      <c r="HE61" s="35"/>
      <c r="HI61" s="35"/>
      <c r="HJ61" s="35"/>
      <c r="HK61" s="35"/>
      <c r="HL61" s="35"/>
      <c r="HM61" s="35"/>
      <c r="HQ61" s="35"/>
      <c r="HR61" s="35"/>
      <c r="HS61" s="35"/>
      <c r="HT61" s="35"/>
      <c r="HU61" s="35"/>
      <c r="HY61" s="35"/>
      <c r="HZ61" s="35"/>
      <c r="IA61" s="35"/>
      <c r="IB61" s="35"/>
      <c r="IC61" s="35"/>
      <c r="IG61" s="35"/>
      <c r="IH61" s="35"/>
      <c r="II61" s="35"/>
      <c r="IJ61" s="35"/>
      <c r="IK61" s="35"/>
      <c r="IO61" s="35"/>
      <c r="IP61" s="35"/>
      <c r="IQ61" s="35"/>
      <c r="IR61" s="35"/>
      <c r="IS61" s="35"/>
      <c r="IW61" s="35"/>
      <c r="IX61" s="35"/>
      <c r="IY61" s="35"/>
      <c r="IZ61" s="35"/>
      <c r="JA61" s="35"/>
      <c r="JE61" s="35"/>
      <c r="JF61" s="35"/>
      <c r="JG61" s="35"/>
      <c r="JH61" s="35"/>
      <c r="JI61" s="35"/>
      <c r="JM61" s="35"/>
      <c r="JN61" s="35"/>
      <c r="JO61" s="35"/>
      <c r="JP61" s="35"/>
      <c r="JQ61" s="35"/>
      <c r="JU61" s="35"/>
      <c r="JV61" s="35"/>
      <c r="JW61" s="35"/>
      <c r="JX61" s="35"/>
      <c r="JY61" s="35"/>
      <c r="KC61" s="35"/>
      <c r="KD61" s="35"/>
      <c r="KE61" s="35"/>
      <c r="KF61" s="35"/>
      <c r="KG61" s="35"/>
      <c r="KK61" s="35"/>
      <c r="KL61" s="35"/>
      <c r="KM61" s="35"/>
      <c r="KN61" s="35"/>
      <c r="KO61" s="35"/>
      <c r="KS61" s="35"/>
      <c r="KT61" s="35"/>
      <c r="KU61" s="35"/>
      <c r="KV61" s="35"/>
      <c r="KW61" s="35"/>
      <c r="LA61" s="35"/>
      <c r="LB61" s="35"/>
      <c r="LC61" s="35"/>
      <c r="LD61" s="35"/>
      <c r="LE61" s="35"/>
      <c r="LI61" s="35"/>
      <c r="LJ61" s="35"/>
      <c r="LK61" s="35"/>
      <c r="LL61" s="35"/>
      <c r="LM61" s="35"/>
      <c r="LQ61" s="35"/>
      <c r="LR61" s="35"/>
      <c r="LS61" s="35"/>
      <c r="LT61" s="35"/>
      <c r="LU61" s="35"/>
      <c r="LY61" s="35"/>
      <c r="LZ61" s="35"/>
      <c r="MA61" s="35"/>
      <c r="MB61" s="35"/>
      <c r="MC61" s="35"/>
      <c r="MG61" s="35"/>
      <c r="MH61" s="35"/>
      <c r="MI61" s="35"/>
      <c r="MJ61" s="35"/>
      <c r="MK61" s="35"/>
      <c r="MO61" s="35"/>
      <c r="MP61" s="35"/>
      <c r="MQ61" s="35"/>
      <c r="MR61" s="35"/>
      <c r="MS61" s="35"/>
      <c r="MW61" s="35"/>
      <c r="MX61" s="35"/>
      <c r="MY61" s="35"/>
      <c r="MZ61" s="35"/>
      <c r="NA61" s="35"/>
      <c r="NE61" s="35"/>
      <c r="NF61" s="35"/>
      <c r="NG61" s="35"/>
      <c r="NH61" s="35"/>
      <c r="NI61" s="35"/>
      <c r="NM61" s="35"/>
      <c r="NN61" s="35"/>
      <c r="NO61" s="35"/>
      <c r="NP61" s="35"/>
      <c r="NQ61" s="35"/>
      <c r="NU61" s="35"/>
      <c r="NV61" s="35"/>
      <c r="NW61" s="35"/>
      <c r="NX61" s="35"/>
      <c r="NY61" s="35"/>
      <c r="OC61" s="35"/>
      <c r="OD61" s="35"/>
      <c r="OE61" s="35"/>
      <c r="OF61" s="35"/>
      <c r="OG61" s="35"/>
      <c r="OK61" s="35"/>
      <c r="OL61" s="35"/>
      <c r="OM61" s="35"/>
      <c r="ON61" s="35"/>
      <c r="OO61" s="35"/>
      <c r="OS61" s="35"/>
      <c r="OT61" s="35"/>
      <c r="OU61" s="35"/>
      <c r="OV61" s="35"/>
      <c r="OW61" s="35"/>
      <c r="PA61" s="35"/>
      <c r="PB61" s="35"/>
      <c r="PC61" s="35"/>
      <c r="PD61" s="35"/>
      <c r="PE61" s="35"/>
      <c r="PI61" s="35"/>
      <c r="PJ61" s="35"/>
      <c r="PK61" s="35"/>
      <c r="PL61" s="35"/>
      <c r="PM61" s="35"/>
      <c r="PQ61" s="35"/>
      <c r="PR61" s="35"/>
      <c r="PS61" s="35"/>
      <c r="PT61" s="35"/>
      <c r="PU61" s="35"/>
      <c r="PY61" s="35"/>
      <c r="PZ61" s="35"/>
      <c r="QA61" s="35"/>
      <c r="QB61" s="35"/>
      <c r="QC61" s="35"/>
      <c r="QG61" s="35"/>
      <c r="QH61" s="35"/>
      <c r="QI61" s="35"/>
      <c r="QJ61" s="35"/>
      <c r="QK61" s="35"/>
      <c r="QO61" s="35"/>
      <c r="QP61" s="35"/>
      <c r="QQ61" s="35"/>
      <c r="QR61" s="35"/>
      <c r="QS61" s="35"/>
      <c r="QW61" s="35"/>
      <c r="QX61" s="35"/>
      <c r="QY61" s="35"/>
      <c r="QZ61" s="35"/>
      <c r="RA61" s="35"/>
      <c r="RE61" s="35"/>
      <c r="RF61" s="35"/>
      <c r="RG61" s="35"/>
      <c r="RH61" s="35"/>
      <c r="RI61" s="35"/>
      <c r="RM61" s="35"/>
      <c r="RN61" s="35"/>
      <c r="RO61" s="35"/>
      <c r="RP61" s="35"/>
      <c r="RQ61" s="35"/>
      <c r="RU61" s="35"/>
      <c r="RV61" s="35"/>
      <c r="RW61" s="35"/>
      <c r="RX61" s="35"/>
      <c r="RY61" s="35"/>
      <c r="SC61" s="35"/>
      <c r="SD61" s="35"/>
      <c r="SE61" s="35"/>
      <c r="SF61" s="35"/>
      <c r="SG61" s="35"/>
      <c r="SK61" s="35"/>
      <c r="SL61" s="35"/>
      <c r="SM61" s="35"/>
      <c r="SN61" s="35"/>
      <c r="SO61" s="35"/>
      <c r="SS61" s="35"/>
      <c r="ST61" s="35"/>
      <c r="SU61" s="35"/>
      <c r="SV61" s="35"/>
      <c r="SW61" s="35"/>
      <c r="TA61" s="35"/>
      <c r="TB61" s="35"/>
      <c r="TC61" s="35"/>
      <c r="TD61" s="35"/>
      <c r="TE61" s="35"/>
      <c r="TI61" s="35"/>
      <c r="TJ61" s="35"/>
      <c r="TK61" s="35"/>
      <c r="TL61" s="35"/>
      <c r="TM61" s="35"/>
      <c r="TQ61" s="35"/>
      <c r="TR61" s="35"/>
      <c r="TS61" s="35"/>
      <c r="TT61" s="35"/>
      <c r="TU61" s="35"/>
      <c r="TY61" s="35"/>
      <c r="TZ61" s="35"/>
      <c r="UA61" s="35"/>
      <c r="UB61" s="35"/>
      <c r="UC61" s="35"/>
      <c r="UG61" s="35"/>
      <c r="UH61" s="35"/>
      <c r="UI61" s="35"/>
      <c r="UJ61" s="35"/>
      <c r="UK61" s="35"/>
      <c r="UO61" s="35"/>
      <c r="UP61" s="35"/>
      <c r="UQ61" s="35"/>
      <c r="UR61" s="35"/>
      <c r="US61" s="35"/>
      <c r="UW61" s="35"/>
      <c r="UX61" s="35"/>
      <c r="UY61" s="35"/>
      <c r="UZ61" s="35"/>
      <c r="VA61" s="35"/>
      <c r="VE61" s="35"/>
      <c r="VF61" s="35"/>
      <c r="VG61" s="35"/>
      <c r="VH61" s="35"/>
      <c r="VI61" s="35"/>
      <c r="VM61" s="35"/>
      <c r="VN61" s="35"/>
      <c r="VO61" s="35"/>
      <c r="VP61" s="35"/>
      <c r="VQ61" s="35"/>
      <c r="VU61" s="35"/>
      <c r="VV61" s="35"/>
      <c r="VW61" s="35"/>
      <c r="VX61" s="35"/>
      <c r="VY61" s="35"/>
      <c r="WC61" s="35"/>
      <c r="WD61" s="35"/>
      <c r="WE61" s="35"/>
      <c r="WF61" s="35"/>
      <c r="WG61" s="35"/>
      <c r="WK61" s="35"/>
      <c r="WL61" s="35"/>
      <c r="WM61" s="35"/>
      <c r="WN61" s="35"/>
      <c r="WO61" s="35"/>
      <c r="WS61" s="35"/>
      <c r="WT61" s="35"/>
      <c r="WU61" s="35"/>
      <c r="WV61" s="35"/>
      <c r="WW61" s="35"/>
      <c r="XA61" s="35"/>
      <c r="XB61" s="35"/>
      <c r="XC61" s="35"/>
      <c r="XD61" s="35"/>
      <c r="XE61" s="35"/>
      <c r="XI61" s="35"/>
      <c r="XJ61" s="35"/>
      <c r="XK61" s="35"/>
      <c r="XL61" s="35"/>
      <c r="XM61" s="35"/>
      <c r="XQ61" s="35"/>
      <c r="XR61" s="35"/>
      <c r="XS61" s="35"/>
      <c r="XT61" s="35"/>
      <c r="XU61" s="35"/>
      <c r="XY61" s="35"/>
      <c r="XZ61" s="35"/>
      <c r="YA61" s="35"/>
      <c r="YB61" s="35"/>
      <c r="YC61" s="35"/>
      <c r="YG61" s="35"/>
      <c r="YH61" s="35"/>
      <c r="YI61" s="35"/>
      <c r="YJ61" s="35"/>
      <c r="YK61" s="35"/>
      <c r="YO61" s="35"/>
      <c r="YP61" s="35"/>
      <c r="YQ61" s="35"/>
      <c r="YR61" s="35"/>
      <c r="YS61" s="35"/>
      <c r="YW61" s="35"/>
      <c r="YX61" s="35"/>
      <c r="YY61" s="35"/>
      <c r="YZ61" s="35"/>
      <c r="ZA61" s="35"/>
      <c r="ZE61" s="35"/>
      <c r="ZF61" s="35"/>
      <c r="ZG61" s="35"/>
      <c r="ZH61" s="35"/>
      <c r="ZI61" s="35"/>
      <c r="ZM61" s="35"/>
      <c r="ZN61" s="35"/>
      <c r="ZO61" s="35"/>
      <c r="ZP61" s="35"/>
      <c r="ZQ61" s="35"/>
      <c r="ZU61" s="35"/>
      <c r="ZV61" s="35"/>
      <c r="ZW61" s="35"/>
      <c r="ZX61" s="35"/>
      <c r="ZY61" s="35"/>
      <c r="AAC61" s="35"/>
      <c r="AAD61" s="35"/>
      <c r="AAE61" s="35"/>
      <c r="AAF61" s="35"/>
      <c r="AAG61" s="35"/>
      <c r="AAK61" s="35"/>
      <c r="AAL61" s="35"/>
      <c r="AAM61" s="35"/>
      <c r="AAN61" s="35"/>
      <c r="AAO61" s="35"/>
      <c r="AAS61" s="35"/>
      <c r="AAT61" s="35"/>
      <c r="AAU61" s="35"/>
      <c r="AAV61" s="35"/>
      <c r="AAW61" s="35"/>
      <c r="ABA61" s="35"/>
      <c r="ABB61" s="35"/>
      <c r="ABC61" s="35"/>
      <c r="ABD61" s="35"/>
      <c r="ABE61" s="35"/>
      <c r="ABI61" s="35"/>
      <c r="ABJ61" s="35"/>
      <c r="ABK61" s="35"/>
      <c r="ABL61" s="35"/>
      <c r="ABM61" s="35"/>
      <c r="ABQ61" s="35"/>
      <c r="ABR61" s="35"/>
      <c r="ABS61" s="35"/>
      <c r="ABT61" s="35"/>
      <c r="ABU61" s="35"/>
      <c r="ABY61" s="35"/>
      <c r="ABZ61" s="35"/>
      <c r="ACA61" s="35"/>
      <c r="ACB61" s="35"/>
      <c r="ACC61" s="35"/>
      <c r="ACG61" s="35"/>
      <c r="ACH61" s="35"/>
      <c r="ACI61" s="35"/>
      <c r="ACJ61" s="35"/>
      <c r="ACK61" s="35"/>
      <c r="ACO61" s="35"/>
      <c r="ACP61" s="35"/>
      <c r="ACQ61" s="35"/>
      <c r="ACR61" s="35"/>
      <c r="ACS61" s="35"/>
      <c r="ACW61" s="35"/>
      <c r="ACX61" s="35"/>
      <c r="ACY61" s="35"/>
      <c r="ACZ61" s="35"/>
      <c r="ADA61" s="35"/>
      <c r="ADE61" s="35"/>
      <c r="ADF61" s="35"/>
      <c r="ADG61" s="35"/>
      <c r="ADH61" s="35"/>
      <c r="ADI61" s="35"/>
      <c r="ADM61" s="35"/>
      <c r="ADN61" s="35"/>
      <c r="ADO61" s="35"/>
      <c r="ADP61" s="35"/>
      <c r="ADQ61" s="35"/>
      <c r="ADU61" s="35"/>
      <c r="ADV61" s="35"/>
      <c r="ADW61" s="35"/>
      <c r="ADX61" s="35"/>
      <c r="ADY61" s="35"/>
      <c r="AEC61" s="35"/>
      <c r="AED61" s="35"/>
      <c r="AEE61" s="35"/>
      <c r="AEF61" s="35"/>
      <c r="AEG61" s="35"/>
      <c r="AEK61" s="35"/>
      <c r="AEL61" s="35"/>
      <c r="AEM61" s="35"/>
      <c r="AEN61" s="35"/>
      <c r="AEO61" s="35"/>
      <c r="AES61" s="35"/>
      <c r="AET61" s="35"/>
      <c r="AEU61" s="35"/>
      <c r="AEV61" s="35"/>
      <c r="AEW61" s="35"/>
      <c r="AFA61" s="35"/>
      <c r="AFB61" s="35"/>
      <c r="AFC61" s="35"/>
      <c r="AFD61" s="35"/>
      <c r="AFE61" s="35"/>
      <c r="AFI61" s="35"/>
      <c r="AFJ61" s="35"/>
      <c r="AFK61" s="35"/>
      <c r="AFL61" s="35"/>
      <c r="AFM61" s="35"/>
      <c r="AFQ61" s="35"/>
      <c r="AFR61" s="35"/>
      <c r="AFS61" s="35"/>
      <c r="AFT61" s="35"/>
      <c r="AFU61" s="35"/>
      <c r="AFY61" s="35"/>
      <c r="AFZ61" s="35"/>
      <c r="AGA61" s="35"/>
      <c r="AGB61" s="35"/>
      <c r="AGC61" s="35"/>
      <c r="AGG61" s="35"/>
      <c r="AGH61" s="35"/>
      <c r="AGI61" s="35"/>
      <c r="AGJ61" s="35"/>
      <c r="AGK61" s="35"/>
      <c r="AGO61" s="35"/>
      <c r="AGP61" s="35"/>
      <c r="AGQ61" s="35"/>
      <c r="AGR61" s="35"/>
      <c r="AGS61" s="35"/>
      <c r="AGW61" s="35"/>
      <c r="AGX61" s="35"/>
      <c r="AGY61" s="35"/>
      <c r="AGZ61" s="35"/>
      <c r="AHA61" s="35"/>
      <c r="AHE61" s="35"/>
      <c r="AHF61" s="35"/>
      <c r="AHG61" s="35"/>
      <c r="AHH61" s="35"/>
      <c r="AHI61" s="35"/>
      <c r="AHM61" s="35"/>
      <c r="AHN61" s="35"/>
      <c r="AHO61" s="35"/>
      <c r="AHP61" s="35"/>
      <c r="AHQ61" s="35"/>
      <c r="AHU61" s="35"/>
      <c r="AHV61" s="35"/>
      <c r="AHW61" s="35"/>
      <c r="AHX61" s="35"/>
      <c r="AHY61" s="35"/>
      <c r="AIC61" s="35"/>
      <c r="AID61" s="35"/>
      <c r="AIE61" s="35"/>
      <c r="AIF61" s="35"/>
      <c r="AIG61" s="35"/>
      <c r="AIK61" s="35"/>
      <c r="AIL61" s="35"/>
      <c r="AIM61" s="35"/>
      <c r="AIN61" s="35"/>
      <c r="AIO61" s="35"/>
      <c r="AIS61" s="35"/>
      <c r="AIT61" s="35"/>
      <c r="AIU61" s="35"/>
      <c r="AIV61" s="35"/>
      <c r="AIW61" s="35"/>
      <c r="AJA61" s="35"/>
      <c r="AJB61" s="35"/>
      <c r="AJC61" s="35"/>
      <c r="AJD61" s="35"/>
      <c r="AJE61" s="35"/>
      <c r="AJI61" s="35"/>
      <c r="AJJ61" s="35"/>
      <c r="AJK61" s="35"/>
      <c r="AJL61" s="35"/>
      <c r="AJM61" s="35"/>
      <c r="AJQ61" s="35"/>
      <c r="AJR61" s="35"/>
      <c r="AJS61" s="35"/>
      <c r="AJT61" s="35"/>
      <c r="AJU61" s="35"/>
      <c r="AJY61" s="35"/>
      <c r="AJZ61" s="35"/>
      <c r="AKA61" s="35"/>
      <c r="AKB61" s="35"/>
      <c r="AKC61" s="35"/>
      <c r="AKG61" s="35"/>
      <c r="AKH61" s="35"/>
      <c r="AKI61" s="35"/>
      <c r="AKJ61" s="35"/>
      <c r="AKK61" s="35"/>
      <c r="AKO61" s="35"/>
      <c r="AKP61" s="35"/>
      <c r="AKQ61" s="35"/>
      <c r="AKR61" s="35"/>
      <c r="AKS61" s="35"/>
      <c r="AKW61" s="35"/>
      <c r="AKX61" s="35"/>
      <c r="AKY61" s="35"/>
      <c r="AKZ61" s="35"/>
      <c r="ALA61" s="35"/>
      <c r="ALE61" s="35"/>
      <c r="ALF61" s="35"/>
      <c r="ALG61" s="35"/>
      <c r="ALH61" s="35"/>
      <c r="ALI61" s="35"/>
      <c r="ALM61" s="35"/>
      <c r="ALN61" s="35"/>
      <c r="ALO61" s="35"/>
      <c r="ALP61" s="35"/>
      <c r="ALQ61" s="35"/>
      <c r="ALU61" s="35"/>
      <c r="ALV61" s="35"/>
      <c r="ALW61" s="35"/>
      <c r="ALX61" s="35"/>
      <c r="ALY61" s="35"/>
      <c r="AMC61" s="35"/>
      <c r="AMD61" s="35"/>
      <c r="AME61" s="35"/>
      <c r="AMF61" s="35"/>
      <c r="AMG61" s="35"/>
      <c r="AMK61" s="35"/>
      <c r="AML61" s="35"/>
      <c r="AMM61" s="35"/>
      <c r="AMN61" s="35"/>
      <c r="AMO61" s="35"/>
      <c r="AMS61" s="35"/>
      <c r="AMT61" s="35"/>
      <c r="AMU61" s="35"/>
      <c r="AMV61" s="35"/>
      <c r="AMW61" s="35"/>
      <c r="ANA61" s="35"/>
      <c r="ANB61" s="35"/>
      <c r="ANC61" s="35"/>
      <c r="AND61" s="35"/>
      <c r="ANE61" s="35"/>
      <c r="ANI61" s="35"/>
      <c r="ANJ61" s="35"/>
      <c r="ANK61" s="35"/>
      <c r="ANL61" s="35"/>
      <c r="ANM61" s="35"/>
      <c r="ANQ61" s="35"/>
      <c r="ANR61" s="35"/>
      <c r="ANS61" s="35"/>
      <c r="ANT61" s="35"/>
      <c r="ANU61" s="35"/>
      <c r="ANY61" s="35"/>
      <c r="ANZ61" s="35"/>
      <c r="AOA61" s="35"/>
      <c r="AOB61" s="35"/>
      <c r="AOC61" s="35"/>
      <c r="AOG61" s="35"/>
      <c r="AOH61" s="35"/>
      <c r="AOI61" s="35"/>
      <c r="AOJ61" s="35"/>
      <c r="AOK61" s="35"/>
      <c r="AOO61" s="35"/>
      <c r="AOP61" s="35"/>
      <c r="AOQ61" s="35"/>
      <c r="AOR61" s="35"/>
      <c r="AOS61" s="35"/>
      <c r="AOW61" s="35"/>
      <c r="AOX61" s="35"/>
      <c r="AOY61" s="35"/>
      <c r="AOZ61" s="35"/>
      <c r="APA61" s="35"/>
      <c r="APE61" s="35"/>
      <c r="APF61" s="35"/>
      <c r="APG61" s="35"/>
      <c r="APH61" s="35"/>
      <c r="API61" s="35"/>
      <c r="APM61" s="35"/>
      <c r="APN61" s="35"/>
      <c r="APO61" s="35"/>
      <c r="APP61" s="35"/>
      <c r="APQ61" s="35"/>
      <c r="APU61" s="35"/>
      <c r="APV61" s="35"/>
      <c r="APW61" s="35"/>
      <c r="APX61" s="35"/>
      <c r="APY61" s="35"/>
      <c r="AQC61" s="35"/>
      <c r="AQD61" s="35"/>
      <c r="AQE61" s="35"/>
      <c r="AQF61" s="35"/>
      <c r="AQG61" s="35"/>
      <c r="AQK61" s="35"/>
      <c r="AQL61" s="35"/>
      <c r="AQM61" s="35"/>
      <c r="AQN61" s="35"/>
      <c r="AQO61" s="35"/>
      <c r="AQS61" s="35"/>
      <c r="AQT61" s="35"/>
      <c r="AQU61" s="35"/>
      <c r="AQV61" s="35"/>
      <c r="AQW61" s="35"/>
      <c r="ARA61" s="35"/>
      <c r="ARB61" s="35"/>
      <c r="ARC61" s="35"/>
      <c r="ARD61" s="35"/>
      <c r="ARE61" s="35"/>
      <c r="ARI61" s="35"/>
      <c r="ARJ61" s="35"/>
      <c r="ARK61" s="35"/>
      <c r="ARL61" s="35"/>
      <c r="ARM61" s="35"/>
      <c r="ARQ61" s="35"/>
      <c r="ARR61" s="35"/>
      <c r="ARS61" s="35"/>
      <c r="ART61" s="35"/>
      <c r="ARU61" s="35"/>
      <c r="ARY61" s="35"/>
      <c r="ARZ61" s="35"/>
      <c r="ASA61" s="35"/>
      <c r="ASB61" s="35"/>
      <c r="ASC61" s="35"/>
      <c r="ASG61" s="35"/>
      <c r="ASH61" s="35"/>
      <c r="ASI61" s="35"/>
      <c r="ASJ61" s="35"/>
      <c r="ASK61" s="35"/>
      <c r="ASO61" s="35"/>
      <c r="ASP61" s="35"/>
      <c r="ASQ61" s="35"/>
      <c r="ASR61" s="35"/>
      <c r="ASS61" s="35"/>
      <c r="ASW61" s="35"/>
      <c r="ASX61" s="35"/>
      <c r="ASY61" s="35"/>
      <c r="ASZ61" s="35"/>
      <c r="ATA61" s="35"/>
      <c r="ATE61" s="35"/>
      <c r="ATF61" s="35"/>
      <c r="ATG61" s="35"/>
      <c r="ATH61" s="35"/>
      <c r="ATI61" s="35"/>
      <c r="ATM61" s="35"/>
      <c r="ATN61" s="35"/>
      <c r="ATO61" s="35"/>
      <c r="ATP61" s="35"/>
      <c r="ATQ61" s="35"/>
      <c r="ATU61" s="35"/>
      <c r="ATV61" s="35"/>
      <c r="ATW61" s="35"/>
      <c r="ATX61" s="35"/>
      <c r="ATY61" s="35"/>
      <c r="AUC61" s="35"/>
      <c r="AUD61" s="35"/>
      <c r="AUE61" s="35"/>
      <c r="AUF61" s="35"/>
      <c r="AUG61" s="35"/>
      <c r="AUK61" s="35"/>
      <c r="AUL61" s="35"/>
      <c r="AUM61" s="35"/>
      <c r="AUN61" s="35"/>
      <c r="AUO61" s="35"/>
      <c r="AUS61" s="35"/>
      <c r="AUT61" s="35"/>
      <c r="AUU61" s="35"/>
      <c r="AUV61" s="35"/>
      <c r="AUW61" s="35"/>
      <c r="AVA61" s="35"/>
      <c r="AVB61" s="35"/>
      <c r="AVC61" s="35"/>
      <c r="AVD61" s="35"/>
      <c r="AVE61" s="35"/>
      <c r="AVI61" s="35"/>
      <c r="AVJ61" s="35"/>
      <c r="AVK61" s="35"/>
      <c r="AVL61" s="35"/>
      <c r="AVM61" s="35"/>
      <c r="AVQ61" s="35"/>
      <c r="AVR61" s="35"/>
      <c r="AVS61" s="35"/>
      <c r="AVT61" s="35"/>
      <c r="AVU61" s="35"/>
      <c r="AVY61" s="35"/>
      <c r="AVZ61" s="35"/>
      <c r="AWA61" s="35"/>
      <c r="AWB61" s="35"/>
      <c r="AWC61" s="35"/>
      <c r="AWG61" s="35"/>
      <c r="AWH61" s="35"/>
      <c r="AWI61" s="35"/>
      <c r="AWJ61" s="35"/>
      <c r="AWK61" s="35"/>
      <c r="AWO61" s="35"/>
      <c r="AWP61" s="35"/>
      <c r="AWQ61" s="35"/>
      <c r="AWR61" s="35"/>
      <c r="AWS61" s="35"/>
      <c r="AWW61" s="35"/>
      <c r="AWX61" s="35"/>
      <c r="AWY61" s="35"/>
      <c r="AWZ61" s="35"/>
      <c r="AXA61" s="35"/>
      <c r="AXE61" s="35"/>
      <c r="AXF61" s="35"/>
      <c r="AXG61" s="35"/>
      <c r="AXH61" s="35"/>
      <c r="AXI61" s="35"/>
      <c r="AXM61" s="35"/>
      <c r="AXN61" s="35"/>
      <c r="AXO61" s="35"/>
      <c r="AXP61" s="35"/>
      <c r="AXQ61" s="35"/>
      <c r="AXU61" s="35"/>
      <c r="AXV61" s="35"/>
      <c r="AXW61" s="35"/>
      <c r="AXX61" s="35"/>
      <c r="AXY61" s="35"/>
      <c r="AYC61" s="35"/>
      <c r="AYD61" s="35"/>
      <c r="AYE61" s="35"/>
      <c r="AYF61" s="35"/>
      <c r="AYG61" s="35"/>
      <c r="AYK61" s="35"/>
      <c r="AYL61" s="35"/>
      <c r="AYM61" s="35"/>
      <c r="AYN61" s="35"/>
      <c r="AYO61" s="35"/>
      <c r="AYS61" s="35"/>
      <c r="AYT61" s="35"/>
      <c r="AYU61" s="35"/>
      <c r="AYV61" s="35"/>
      <c r="AYW61" s="35"/>
      <c r="AZA61" s="35"/>
      <c r="AZB61" s="35"/>
      <c r="AZC61" s="35"/>
      <c r="AZD61" s="35"/>
      <c r="AZE61" s="35"/>
      <c r="AZI61" s="35"/>
      <c r="AZJ61" s="35"/>
      <c r="AZK61" s="35"/>
      <c r="AZL61" s="35"/>
      <c r="AZM61" s="35"/>
      <c r="AZQ61" s="35"/>
      <c r="AZR61" s="35"/>
      <c r="AZS61" s="35"/>
      <c r="AZT61" s="35"/>
      <c r="AZU61" s="35"/>
      <c r="AZY61" s="35"/>
      <c r="AZZ61" s="35"/>
      <c r="BAA61" s="35"/>
      <c r="BAB61" s="35"/>
      <c r="BAC61" s="35"/>
      <c r="BAG61" s="35"/>
      <c r="BAH61" s="35"/>
      <c r="BAI61" s="35"/>
      <c r="BAJ61" s="35"/>
      <c r="BAK61" s="35"/>
      <c r="BAO61" s="35"/>
      <c r="BAP61" s="35"/>
      <c r="BAQ61" s="35"/>
      <c r="BAR61" s="35"/>
      <c r="BAS61" s="35"/>
      <c r="BAW61" s="35"/>
      <c r="BAX61" s="35"/>
      <c r="BAY61" s="35"/>
      <c r="BAZ61" s="35"/>
      <c r="BBA61" s="35"/>
      <c r="BBE61" s="35"/>
      <c r="BBF61" s="35"/>
      <c r="BBG61" s="35"/>
      <c r="BBH61" s="35"/>
      <c r="BBI61" s="35"/>
      <c r="BBM61" s="35"/>
      <c r="BBN61" s="35"/>
      <c r="BBO61" s="35"/>
      <c r="BBP61" s="35"/>
      <c r="BBQ61" s="35"/>
      <c r="BBU61" s="35"/>
      <c r="BBV61" s="35"/>
      <c r="BBW61" s="35"/>
      <c r="BBX61" s="35"/>
      <c r="BBY61" s="35"/>
      <c r="BCC61" s="35"/>
      <c r="BCD61" s="35"/>
      <c r="BCE61" s="35"/>
      <c r="BCF61" s="35"/>
      <c r="BCG61" s="35"/>
      <c r="BCK61" s="35"/>
      <c r="BCL61" s="35"/>
      <c r="BCM61" s="35"/>
      <c r="BCN61" s="35"/>
      <c r="BCO61" s="35"/>
      <c r="BCS61" s="35"/>
      <c r="BCT61" s="35"/>
      <c r="BCU61" s="35"/>
      <c r="BCV61" s="35"/>
      <c r="BCW61" s="35"/>
      <c r="BDA61" s="35"/>
      <c r="BDB61" s="35"/>
      <c r="BDC61" s="35"/>
      <c r="BDD61" s="35"/>
      <c r="BDE61" s="35"/>
      <c r="BDI61" s="35"/>
      <c r="BDJ61" s="35"/>
      <c r="BDK61" s="35"/>
      <c r="BDL61" s="35"/>
      <c r="BDM61" s="35"/>
      <c r="BDQ61" s="35"/>
      <c r="BDR61" s="35"/>
      <c r="BDS61" s="35"/>
      <c r="BDT61" s="35"/>
      <c r="BDU61" s="35"/>
      <c r="BDY61" s="35"/>
      <c r="BDZ61" s="35"/>
      <c r="BEA61" s="35"/>
      <c r="BEB61" s="35"/>
      <c r="BEC61" s="35"/>
      <c r="BEG61" s="35"/>
      <c r="BEH61" s="35"/>
      <c r="BEI61" s="35"/>
      <c r="BEJ61" s="35"/>
      <c r="BEK61" s="35"/>
      <c r="BEO61" s="35"/>
      <c r="BEP61" s="35"/>
      <c r="BEQ61" s="35"/>
      <c r="BER61" s="35"/>
      <c r="BES61" s="35"/>
      <c r="BEW61" s="35"/>
      <c r="BEX61" s="35"/>
      <c r="BEY61" s="35"/>
      <c r="BEZ61" s="35"/>
      <c r="BFA61" s="35"/>
      <c r="BFE61" s="35"/>
      <c r="BFF61" s="35"/>
      <c r="BFG61" s="35"/>
      <c r="BFH61" s="35"/>
      <c r="BFI61" s="35"/>
      <c r="BFM61" s="35"/>
      <c r="BFN61" s="35"/>
      <c r="BFO61" s="35"/>
      <c r="BFP61" s="35"/>
      <c r="BFQ61" s="35"/>
      <c r="BFU61" s="35"/>
      <c r="BFV61" s="35"/>
      <c r="BFW61" s="35"/>
      <c r="BFX61" s="35"/>
      <c r="BFY61" s="35"/>
      <c r="BGC61" s="35"/>
      <c r="BGD61" s="35"/>
      <c r="BGE61" s="35"/>
      <c r="BGF61" s="35"/>
      <c r="BGG61" s="35"/>
      <c r="BGK61" s="35"/>
      <c r="BGL61" s="35"/>
      <c r="BGM61" s="35"/>
      <c r="BGN61" s="35"/>
      <c r="BGO61" s="35"/>
      <c r="BGS61" s="35"/>
      <c r="BGT61" s="35"/>
      <c r="BGU61" s="35"/>
      <c r="BGV61" s="35"/>
      <c r="BGW61" s="35"/>
      <c r="BHA61" s="35"/>
      <c r="BHB61" s="35"/>
      <c r="BHC61" s="35"/>
      <c r="BHD61" s="35"/>
      <c r="BHE61" s="35"/>
      <c r="BHI61" s="35"/>
      <c r="BHJ61" s="35"/>
      <c r="BHK61" s="35"/>
      <c r="BHL61" s="35"/>
      <c r="BHM61" s="35"/>
      <c r="BHQ61" s="35"/>
      <c r="BHR61" s="35"/>
      <c r="BHS61" s="35"/>
      <c r="BHT61" s="35"/>
      <c r="BHU61" s="35"/>
      <c r="BHY61" s="35"/>
      <c r="BHZ61" s="35"/>
      <c r="BIA61" s="35"/>
      <c r="BIB61" s="35"/>
      <c r="BIC61" s="35"/>
      <c r="BIG61" s="35"/>
      <c r="BIH61" s="35"/>
      <c r="BII61" s="35"/>
      <c r="BIJ61" s="35"/>
      <c r="BIK61" s="35"/>
      <c r="BIO61" s="35"/>
      <c r="BIP61" s="35"/>
      <c r="BIQ61" s="35"/>
      <c r="BIR61" s="35"/>
      <c r="BIS61" s="35"/>
      <c r="BIW61" s="35"/>
      <c r="BIX61" s="35"/>
      <c r="BIY61" s="35"/>
      <c r="BIZ61" s="35"/>
      <c r="BJA61" s="35"/>
      <c r="BJE61" s="35"/>
      <c r="BJF61" s="35"/>
      <c r="BJG61" s="35"/>
      <c r="BJH61" s="35"/>
      <c r="BJI61" s="35"/>
      <c r="BJM61" s="35"/>
      <c r="BJN61" s="35"/>
      <c r="BJO61" s="35"/>
      <c r="BJP61" s="35"/>
      <c r="BJQ61" s="35"/>
      <c r="BJU61" s="35"/>
      <c r="BJV61" s="35"/>
      <c r="BJW61" s="35"/>
      <c r="BJX61" s="35"/>
      <c r="BJY61" s="35"/>
      <c r="BKC61" s="35"/>
      <c r="BKD61" s="35"/>
      <c r="BKE61" s="35"/>
      <c r="BKF61" s="35"/>
      <c r="BKG61" s="35"/>
      <c r="BKK61" s="35"/>
      <c r="BKL61" s="35"/>
      <c r="BKM61" s="35"/>
      <c r="BKN61" s="35"/>
      <c r="BKO61" s="35"/>
      <c r="BKS61" s="35"/>
      <c r="BKT61" s="35"/>
      <c r="BKU61" s="35"/>
      <c r="BKV61" s="35"/>
      <c r="BKW61" s="35"/>
      <c r="BLA61" s="35"/>
      <c r="BLB61" s="35"/>
      <c r="BLC61" s="35"/>
      <c r="BLD61" s="35"/>
      <c r="BLE61" s="35"/>
      <c r="BLI61" s="35"/>
      <c r="BLJ61" s="35"/>
      <c r="BLK61" s="35"/>
      <c r="BLL61" s="35"/>
      <c r="BLM61" s="35"/>
      <c r="BLQ61" s="35"/>
      <c r="BLR61" s="35"/>
      <c r="BLS61" s="35"/>
      <c r="BLT61" s="35"/>
      <c r="BLU61" s="35"/>
      <c r="BLY61" s="35"/>
      <c r="BLZ61" s="35"/>
      <c r="BMA61" s="35"/>
      <c r="BMB61" s="35"/>
      <c r="BMC61" s="35"/>
      <c r="BMG61" s="35"/>
      <c r="BMH61" s="35"/>
      <c r="BMI61" s="35"/>
      <c r="BMJ61" s="35"/>
      <c r="BMK61" s="35"/>
      <c r="BMO61" s="35"/>
      <c r="BMP61" s="35"/>
      <c r="BMQ61" s="35"/>
      <c r="BMR61" s="35"/>
      <c r="BMS61" s="35"/>
      <c r="BMW61" s="35"/>
      <c r="BMX61" s="35"/>
      <c r="BMY61" s="35"/>
      <c r="BMZ61" s="35"/>
      <c r="BNA61" s="35"/>
      <c r="BNE61" s="35"/>
      <c r="BNF61" s="35"/>
      <c r="BNG61" s="35"/>
      <c r="BNH61" s="35"/>
      <c r="BNI61" s="35"/>
      <c r="BNM61" s="35"/>
      <c r="BNN61" s="35"/>
      <c r="BNO61" s="35"/>
      <c r="BNP61" s="35"/>
      <c r="BNQ61" s="35"/>
      <c r="BNU61" s="35"/>
      <c r="BNV61" s="35"/>
      <c r="BNW61" s="35"/>
      <c r="BNX61" s="35"/>
      <c r="BNY61" s="35"/>
      <c r="BOC61" s="35"/>
      <c r="BOD61" s="35"/>
      <c r="BOE61" s="35"/>
      <c r="BOF61" s="35"/>
      <c r="BOG61" s="35"/>
      <c r="BOK61" s="35"/>
      <c r="BOL61" s="35"/>
      <c r="BOM61" s="35"/>
      <c r="BON61" s="35"/>
      <c r="BOO61" s="35"/>
      <c r="BOS61" s="35"/>
      <c r="BOT61" s="35"/>
      <c r="BOU61" s="35"/>
      <c r="BOV61" s="35"/>
      <c r="BOW61" s="35"/>
      <c r="BPA61" s="35"/>
      <c r="BPB61" s="35"/>
      <c r="BPC61" s="35"/>
      <c r="BPD61" s="35"/>
      <c r="BPE61" s="35"/>
      <c r="BPI61" s="35"/>
      <c r="BPJ61" s="35"/>
      <c r="BPK61" s="35"/>
      <c r="BPL61" s="35"/>
      <c r="BPM61" s="35"/>
      <c r="BPQ61" s="35"/>
      <c r="BPR61" s="35"/>
      <c r="BPS61" s="35"/>
      <c r="BPT61" s="35"/>
      <c r="BPU61" s="35"/>
      <c r="BPY61" s="35"/>
      <c r="BPZ61" s="35"/>
      <c r="BQA61" s="35"/>
      <c r="BQB61" s="35"/>
      <c r="BQC61" s="35"/>
      <c r="BQG61" s="35"/>
      <c r="BQH61" s="35"/>
      <c r="BQI61" s="35"/>
      <c r="BQJ61" s="35"/>
      <c r="BQK61" s="35"/>
      <c r="BQO61" s="35"/>
      <c r="BQP61" s="35"/>
      <c r="BQQ61" s="35"/>
      <c r="BQR61" s="35"/>
      <c r="BQS61" s="35"/>
      <c r="BQW61" s="35"/>
      <c r="BQX61" s="35"/>
      <c r="BQY61" s="35"/>
      <c r="BQZ61" s="35"/>
      <c r="BRA61" s="35"/>
      <c r="BRE61" s="35"/>
      <c r="BRF61" s="35"/>
      <c r="BRG61" s="35"/>
      <c r="BRH61" s="35"/>
      <c r="BRI61" s="35"/>
      <c r="BRM61" s="35"/>
      <c r="BRN61" s="35"/>
      <c r="BRO61" s="35"/>
      <c r="BRP61" s="35"/>
      <c r="BRQ61" s="35"/>
      <c r="BRU61" s="35"/>
      <c r="BRV61" s="35"/>
      <c r="BRW61" s="35"/>
      <c r="BRX61" s="35"/>
      <c r="BRY61" s="35"/>
      <c r="BSC61" s="35"/>
      <c r="BSD61" s="35"/>
      <c r="BSE61" s="35"/>
      <c r="BSF61" s="35"/>
      <c r="BSG61" s="35"/>
      <c r="BSK61" s="35"/>
      <c r="BSL61" s="35"/>
      <c r="BSM61" s="35"/>
      <c r="BSN61" s="35"/>
      <c r="BSO61" s="35"/>
      <c r="BSS61" s="35"/>
      <c r="BST61" s="35"/>
      <c r="BSU61" s="35"/>
      <c r="BSV61" s="35"/>
      <c r="BSW61" s="35"/>
      <c r="BTA61" s="35"/>
      <c r="BTB61" s="35"/>
      <c r="BTC61" s="35"/>
      <c r="BTD61" s="35"/>
      <c r="BTE61" s="35"/>
      <c r="BTI61" s="35"/>
      <c r="BTJ61" s="35"/>
      <c r="BTK61" s="35"/>
      <c r="BTL61" s="35"/>
      <c r="BTM61" s="35"/>
      <c r="BTQ61" s="35"/>
      <c r="BTR61" s="35"/>
      <c r="BTS61" s="35"/>
      <c r="BTT61" s="35"/>
      <c r="BTU61" s="35"/>
      <c r="BTY61" s="35"/>
      <c r="BTZ61" s="35"/>
      <c r="BUA61" s="35"/>
      <c r="BUB61" s="35"/>
      <c r="BUC61" s="35"/>
      <c r="BUG61" s="35"/>
      <c r="BUH61" s="35"/>
      <c r="BUI61" s="35"/>
      <c r="BUJ61" s="35"/>
      <c r="BUK61" s="35"/>
      <c r="BUO61" s="35"/>
      <c r="BUP61" s="35"/>
      <c r="BUQ61" s="35"/>
      <c r="BUR61" s="35"/>
      <c r="BUS61" s="35"/>
      <c r="BUW61" s="35"/>
      <c r="BUX61" s="35"/>
      <c r="BUY61" s="35"/>
      <c r="BUZ61" s="35"/>
      <c r="BVA61" s="35"/>
      <c r="BVE61" s="35"/>
      <c r="BVF61" s="35"/>
      <c r="BVG61" s="35"/>
      <c r="BVH61" s="35"/>
      <c r="BVI61" s="35"/>
      <c r="BVM61" s="35"/>
      <c r="BVN61" s="35"/>
      <c r="BVO61" s="35"/>
      <c r="BVP61" s="35"/>
      <c r="BVQ61" s="35"/>
      <c r="BVU61" s="35"/>
      <c r="BVV61" s="35"/>
      <c r="BVW61" s="35"/>
      <c r="BVX61" s="35"/>
      <c r="BVY61" s="35"/>
      <c r="BWC61" s="35"/>
      <c r="BWD61" s="35"/>
      <c r="BWE61" s="35"/>
      <c r="BWF61" s="35"/>
      <c r="BWG61" s="35"/>
      <c r="BWK61" s="35"/>
      <c r="BWL61" s="35"/>
      <c r="BWM61" s="35"/>
      <c r="BWN61" s="35"/>
      <c r="BWO61" s="35"/>
      <c r="BWS61" s="35"/>
      <c r="BWT61" s="35"/>
      <c r="BWU61" s="35"/>
      <c r="BWV61" s="35"/>
      <c r="BWW61" s="35"/>
      <c r="BXA61" s="35"/>
      <c r="BXB61" s="35"/>
      <c r="BXC61" s="35"/>
      <c r="BXD61" s="35"/>
      <c r="BXE61" s="35"/>
      <c r="BXI61" s="35"/>
      <c r="BXJ61" s="35"/>
      <c r="BXK61" s="35"/>
      <c r="BXL61" s="35"/>
      <c r="BXM61" s="35"/>
      <c r="BXQ61" s="35"/>
      <c r="BXR61" s="35"/>
      <c r="BXS61" s="35"/>
      <c r="BXT61" s="35"/>
      <c r="BXU61" s="35"/>
      <c r="BXY61" s="35"/>
      <c r="BXZ61" s="35"/>
      <c r="BYA61" s="35"/>
      <c r="BYB61" s="35"/>
      <c r="BYC61" s="35"/>
      <c r="BYG61" s="35"/>
      <c r="BYH61" s="35"/>
      <c r="BYI61" s="35"/>
      <c r="BYJ61" s="35"/>
      <c r="BYK61" s="35"/>
      <c r="BYO61" s="35"/>
      <c r="BYP61" s="35"/>
      <c r="BYQ61" s="35"/>
      <c r="BYR61" s="35"/>
      <c r="BYS61" s="35"/>
      <c r="BYW61" s="35"/>
      <c r="BYX61" s="35"/>
      <c r="BYY61" s="35"/>
      <c r="BYZ61" s="35"/>
      <c r="BZA61" s="35"/>
      <c r="BZE61" s="35"/>
      <c r="BZF61" s="35"/>
      <c r="BZG61" s="35"/>
      <c r="BZH61" s="35"/>
      <c r="BZI61" s="35"/>
      <c r="BZM61" s="35"/>
      <c r="BZN61" s="35"/>
      <c r="BZO61" s="35"/>
      <c r="BZP61" s="35"/>
      <c r="BZQ61" s="35"/>
      <c r="BZU61" s="35"/>
      <c r="BZV61" s="35"/>
      <c r="BZW61" s="35"/>
      <c r="BZX61" s="35"/>
      <c r="BZY61" s="35"/>
      <c r="CAC61" s="35"/>
      <c r="CAD61" s="35"/>
      <c r="CAE61" s="35"/>
      <c r="CAF61" s="35"/>
      <c r="CAG61" s="35"/>
      <c r="CAK61" s="35"/>
      <c r="CAL61" s="35"/>
      <c r="CAM61" s="35"/>
      <c r="CAN61" s="35"/>
      <c r="CAO61" s="35"/>
      <c r="CAS61" s="35"/>
      <c r="CAT61" s="35"/>
      <c r="CAU61" s="35"/>
      <c r="CAV61" s="35"/>
      <c r="CAW61" s="35"/>
      <c r="CBA61" s="35"/>
      <c r="CBB61" s="35"/>
      <c r="CBC61" s="35"/>
      <c r="CBD61" s="35"/>
      <c r="CBE61" s="35"/>
      <c r="CBI61" s="35"/>
      <c r="CBJ61" s="35"/>
      <c r="CBK61" s="35"/>
      <c r="CBL61" s="35"/>
      <c r="CBM61" s="35"/>
      <c r="CBQ61" s="35"/>
      <c r="CBR61" s="35"/>
      <c r="CBS61" s="35"/>
      <c r="CBT61" s="35"/>
      <c r="CBU61" s="35"/>
      <c r="CBY61" s="35"/>
      <c r="CBZ61" s="35"/>
      <c r="CCA61" s="35"/>
      <c r="CCB61" s="35"/>
      <c r="CCC61" s="35"/>
      <c r="CCG61" s="35"/>
      <c r="CCH61" s="35"/>
      <c r="CCI61" s="35"/>
      <c r="CCJ61" s="35"/>
      <c r="CCK61" s="35"/>
      <c r="CCO61" s="35"/>
      <c r="CCP61" s="35"/>
      <c r="CCQ61" s="35"/>
      <c r="CCR61" s="35"/>
      <c r="CCS61" s="35"/>
      <c r="CCW61" s="35"/>
      <c r="CCX61" s="35"/>
      <c r="CCY61" s="35"/>
      <c r="CCZ61" s="35"/>
      <c r="CDA61" s="35"/>
      <c r="CDE61" s="35"/>
      <c r="CDF61" s="35"/>
      <c r="CDG61" s="35"/>
      <c r="CDH61" s="35"/>
      <c r="CDI61" s="35"/>
      <c r="CDM61" s="35"/>
      <c r="CDN61" s="35"/>
      <c r="CDO61" s="35"/>
      <c r="CDP61" s="35"/>
      <c r="CDQ61" s="35"/>
      <c r="CDU61" s="35"/>
      <c r="CDV61" s="35"/>
      <c r="CDW61" s="35"/>
      <c r="CDX61" s="35"/>
      <c r="CDY61" s="35"/>
      <c r="CEC61" s="35"/>
      <c r="CED61" s="35"/>
      <c r="CEE61" s="35"/>
      <c r="CEF61" s="35"/>
      <c r="CEG61" s="35"/>
      <c r="CEK61" s="35"/>
      <c r="CEL61" s="35"/>
      <c r="CEM61" s="35"/>
      <c r="CEN61" s="35"/>
      <c r="CEO61" s="35"/>
      <c r="CES61" s="35"/>
      <c r="CET61" s="35"/>
      <c r="CEU61" s="35"/>
      <c r="CEV61" s="35"/>
      <c r="CEW61" s="35"/>
      <c r="CFA61" s="35"/>
      <c r="CFB61" s="35"/>
      <c r="CFC61" s="35"/>
      <c r="CFD61" s="35"/>
      <c r="CFE61" s="35"/>
      <c r="CFI61" s="35"/>
      <c r="CFJ61" s="35"/>
      <c r="CFK61" s="35"/>
      <c r="CFL61" s="35"/>
      <c r="CFM61" s="35"/>
      <c r="CFQ61" s="35"/>
      <c r="CFR61" s="35"/>
      <c r="CFS61" s="35"/>
      <c r="CFT61" s="35"/>
      <c r="CFU61" s="35"/>
      <c r="CFY61" s="35"/>
      <c r="CFZ61" s="35"/>
      <c r="CGA61" s="35"/>
      <c r="CGB61" s="35"/>
      <c r="CGC61" s="35"/>
      <c r="CGG61" s="35"/>
      <c r="CGH61" s="35"/>
      <c r="CGI61" s="35"/>
      <c r="CGJ61" s="35"/>
      <c r="CGK61" s="35"/>
      <c r="CGO61" s="35"/>
      <c r="CGP61" s="35"/>
      <c r="CGQ61" s="35"/>
      <c r="CGR61" s="35"/>
      <c r="CGS61" s="35"/>
      <c r="CGW61" s="35"/>
      <c r="CGX61" s="35"/>
      <c r="CGY61" s="35"/>
      <c r="CGZ61" s="35"/>
      <c r="CHA61" s="35"/>
      <c r="CHE61" s="35"/>
      <c r="CHF61" s="35"/>
      <c r="CHG61" s="35"/>
      <c r="CHH61" s="35"/>
      <c r="CHI61" s="35"/>
      <c r="CHM61" s="35"/>
      <c r="CHN61" s="35"/>
      <c r="CHO61" s="35"/>
      <c r="CHP61" s="35"/>
      <c r="CHQ61" s="35"/>
      <c r="CHU61" s="35"/>
      <c r="CHV61" s="35"/>
      <c r="CHW61" s="35"/>
      <c r="CHX61" s="35"/>
      <c r="CHY61" s="35"/>
      <c r="CIC61" s="35"/>
      <c r="CID61" s="35"/>
      <c r="CIE61" s="35"/>
      <c r="CIF61" s="35"/>
      <c r="CIG61" s="35"/>
      <c r="CIK61" s="35"/>
      <c r="CIL61" s="35"/>
      <c r="CIM61" s="35"/>
      <c r="CIN61" s="35"/>
      <c r="CIO61" s="35"/>
      <c r="CIS61" s="35"/>
      <c r="CIT61" s="35"/>
      <c r="CIU61" s="35"/>
      <c r="CIV61" s="35"/>
      <c r="CIW61" s="35"/>
      <c r="CJA61" s="35"/>
      <c r="CJB61" s="35"/>
      <c r="CJC61" s="35"/>
      <c r="CJD61" s="35"/>
      <c r="CJE61" s="35"/>
      <c r="CJI61" s="35"/>
      <c r="CJJ61" s="35"/>
      <c r="CJK61" s="35"/>
      <c r="CJL61" s="35"/>
      <c r="CJM61" s="35"/>
      <c r="CJQ61" s="35"/>
      <c r="CJR61" s="35"/>
      <c r="CJS61" s="35"/>
      <c r="CJT61" s="35"/>
      <c r="CJU61" s="35"/>
      <c r="CJY61" s="35"/>
      <c r="CJZ61" s="35"/>
      <c r="CKA61" s="35"/>
      <c r="CKB61" s="35"/>
      <c r="CKC61" s="35"/>
      <c r="CKG61" s="35"/>
      <c r="CKH61" s="35"/>
      <c r="CKI61" s="35"/>
      <c r="CKJ61" s="35"/>
      <c r="CKK61" s="35"/>
      <c r="CKO61" s="35"/>
      <c r="CKP61" s="35"/>
      <c r="CKQ61" s="35"/>
      <c r="CKR61" s="35"/>
      <c r="CKS61" s="35"/>
      <c r="CKW61" s="35"/>
      <c r="CKX61" s="35"/>
      <c r="CKY61" s="35"/>
      <c r="CKZ61" s="35"/>
      <c r="CLA61" s="35"/>
      <c r="CLE61" s="35"/>
      <c r="CLF61" s="35"/>
      <c r="CLG61" s="35"/>
      <c r="CLH61" s="35"/>
      <c r="CLI61" s="35"/>
      <c r="CLM61" s="35"/>
      <c r="CLN61" s="35"/>
      <c r="CLO61" s="35"/>
      <c r="CLP61" s="35"/>
      <c r="CLQ61" s="35"/>
      <c r="CLU61" s="35"/>
      <c r="CLV61" s="35"/>
      <c r="CLW61" s="35"/>
      <c r="CLX61" s="35"/>
      <c r="CLY61" s="35"/>
      <c r="CMC61" s="35"/>
      <c r="CMD61" s="35"/>
      <c r="CME61" s="35"/>
      <c r="CMF61" s="35"/>
      <c r="CMG61" s="35"/>
      <c r="CMK61" s="35"/>
      <c r="CML61" s="35"/>
      <c r="CMM61" s="35"/>
      <c r="CMN61" s="35"/>
      <c r="CMO61" s="35"/>
      <c r="CMS61" s="35"/>
      <c r="CMT61" s="35"/>
      <c r="CMU61" s="35"/>
      <c r="CMV61" s="35"/>
      <c r="CMW61" s="35"/>
      <c r="CNA61" s="35"/>
      <c r="CNB61" s="35"/>
      <c r="CNC61" s="35"/>
      <c r="CND61" s="35"/>
      <c r="CNE61" s="35"/>
      <c r="CNI61" s="35"/>
      <c r="CNJ61" s="35"/>
      <c r="CNK61" s="35"/>
      <c r="CNL61" s="35"/>
      <c r="CNM61" s="35"/>
      <c r="CNQ61" s="35"/>
      <c r="CNR61" s="35"/>
      <c r="CNS61" s="35"/>
      <c r="CNT61" s="35"/>
      <c r="CNU61" s="35"/>
      <c r="CNY61" s="35"/>
      <c r="CNZ61" s="35"/>
      <c r="COA61" s="35"/>
      <c r="COB61" s="35"/>
      <c r="COC61" s="35"/>
      <c r="COG61" s="35"/>
      <c r="COH61" s="35"/>
      <c r="COI61" s="35"/>
      <c r="COJ61" s="35"/>
      <c r="COK61" s="35"/>
      <c r="COO61" s="35"/>
      <c r="COP61" s="35"/>
      <c r="COQ61" s="35"/>
      <c r="COR61" s="35"/>
      <c r="COS61" s="35"/>
      <c r="COW61" s="35"/>
      <c r="COX61" s="35"/>
      <c r="COY61" s="35"/>
      <c r="COZ61" s="35"/>
      <c r="CPA61" s="35"/>
      <c r="CPE61" s="35"/>
      <c r="CPF61" s="35"/>
      <c r="CPG61" s="35"/>
      <c r="CPH61" s="35"/>
      <c r="CPI61" s="35"/>
      <c r="CPM61" s="35"/>
      <c r="CPN61" s="35"/>
      <c r="CPO61" s="35"/>
      <c r="CPP61" s="35"/>
      <c r="CPQ61" s="35"/>
      <c r="CPU61" s="35"/>
      <c r="CPV61" s="35"/>
      <c r="CPW61" s="35"/>
      <c r="CPX61" s="35"/>
      <c r="CPY61" s="35"/>
      <c r="CQC61" s="35"/>
      <c r="CQD61" s="35"/>
      <c r="CQE61" s="35"/>
      <c r="CQF61" s="35"/>
      <c r="CQG61" s="35"/>
      <c r="CQK61" s="35"/>
      <c r="CQL61" s="35"/>
      <c r="CQM61" s="35"/>
      <c r="CQN61" s="35"/>
      <c r="CQO61" s="35"/>
      <c r="CQS61" s="35"/>
      <c r="CQT61" s="35"/>
      <c r="CQU61" s="35"/>
      <c r="CQV61" s="35"/>
      <c r="CQW61" s="35"/>
      <c r="CRA61" s="35"/>
      <c r="CRB61" s="35"/>
      <c r="CRC61" s="35"/>
      <c r="CRD61" s="35"/>
      <c r="CRE61" s="35"/>
      <c r="CRI61" s="35"/>
      <c r="CRJ61" s="35"/>
      <c r="CRK61" s="35"/>
      <c r="CRL61" s="35"/>
      <c r="CRM61" s="35"/>
      <c r="CRQ61" s="35"/>
      <c r="CRR61" s="35"/>
      <c r="CRS61" s="35"/>
      <c r="CRT61" s="35"/>
      <c r="CRU61" s="35"/>
      <c r="CRY61" s="35"/>
      <c r="CRZ61" s="35"/>
      <c r="CSA61" s="35"/>
      <c r="CSB61" s="35"/>
      <c r="CSC61" s="35"/>
      <c r="CSG61" s="35"/>
      <c r="CSH61" s="35"/>
      <c r="CSI61" s="35"/>
      <c r="CSJ61" s="35"/>
      <c r="CSK61" s="35"/>
      <c r="CSO61" s="35"/>
      <c r="CSP61" s="35"/>
      <c r="CSQ61" s="35"/>
      <c r="CSR61" s="35"/>
      <c r="CSS61" s="35"/>
      <c r="CSW61" s="35"/>
      <c r="CSX61" s="35"/>
      <c r="CSY61" s="35"/>
      <c r="CSZ61" s="35"/>
      <c r="CTA61" s="35"/>
      <c r="CTE61" s="35"/>
      <c r="CTF61" s="35"/>
      <c r="CTG61" s="35"/>
      <c r="CTH61" s="35"/>
      <c r="CTI61" s="35"/>
      <c r="CTM61" s="35"/>
      <c r="CTN61" s="35"/>
      <c r="CTO61" s="35"/>
      <c r="CTP61" s="35"/>
      <c r="CTQ61" s="35"/>
      <c r="CTU61" s="35"/>
      <c r="CTV61" s="35"/>
      <c r="CTW61" s="35"/>
      <c r="CTX61" s="35"/>
      <c r="CTY61" s="35"/>
      <c r="CUC61" s="35"/>
      <c r="CUD61" s="35"/>
      <c r="CUE61" s="35"/>
      <c r="CUF61" s="35"/>
      <c r="CUG61" s="35"/>
      <c r="CUK61" s="35"/>
      <c r="CUL61" s="35"/>
      <c r="CUM61" s="35"/>
      <c r="CUN61" s="35"/>
      <c r="CUO61" s="35"/>
      <c r="CUS61" s="35"/>
      <c r="CUT61" s="35"/>
      <c r="CUU61" s="35"/>
      <c r="CUV61" s="35"/>
      <c r="CUW61" s="35"/>
      <c r="CVA61" s="35"/>
      <c r="CVB61" s="35"/>
      <c r="CVC61" s="35"/>
      <c r="CVD61" s="35"/>
      <c r="CVE61" s="35"/>
      <c r="CVI61" s="35"/>
      <c r="CVJ61" s="35"/>
      <c r="CVK61" s="35"/>
      <c r="CVL61" s="35"/>
      <c r="CVM61" s="35"/>
      <c r="CVQ61" s="35"/>
      <c r="CVR61" s="35"/>
      <c r="CVS61" s="35"/>
      <c r="CVT61" s="35"/>
      <c r="CVU61" s="35"/>
      <c r="CVY61" s="35"/>
      <c r="CVZ61" s="35"/>
      <c r="CWA61" s="35"/>
      <c r="CWB61" s="35"/>
      <c r="CWC61" s="35"/>
      <c r="CWG61" s="35"/>
      <c r="CWH61" s="35"/>
      <c r="CWI61" s="35"/>
      <c r="CWJ61" s="35"/>
      <c r="CWK61" s="35"/>
      <c r="CWO61" s="35"/>
      <c r="CWP61" s="35"/>
      <c r="CWQ61" s="35"/>
      <c r="CWR61" s="35"/>
      <c r="CWS61" s="35"/>
      <c r="CWW61" s="35"/>
      <c r="CWX61" s="35"/>
      <c r="CWY61" s="35"/>
      <c r="CWZ61" s="35"/>
      <c r="CXA61" s="35"/>
      <c r="CXE61" s="35"/>
      <c r="CXF61" s="35"/>
      <c r="CXG61" s="35"/>
      <c r="CXH61" s="35"/>
      <c r="CXI61" s="35"/>
      <c r="CXM61" s="35"/>
      <c r="CXN61" s="35"/>
      <c r="CXO61" s="35"/>
      <c r="CXP61" s="35"/>
      <c r="CXQ61" s="35"/>
      <c r="CXU61" s="35"/>
      <c r="CXV61" s="35"/>
      <c r="CXW61" s="35"/>
      <c r="CXX61" s="35"/>
      <c r="CXY61" s="35"/>
      <c r="CYC61" s="35"/>
      <c r="CYD61" s="35"/>
      <c r="CYE61" s="35"/>
      <c r="CYF61" s="35"/>
      <c r="CYG61" s="35"/>
      <c r="CYK61" s="35"/>
      <c r="CYL61" s="35"/>
      <c r="CYM61" s="35"/>
      <c r="CYN61" s="35"/>
      <c r="CYO61" s="35"/>
      <c r="CYS61" s="35"/>
      <c r="CYT61" s="35"/>
      <c r="CYU61" s="35"/>
      <c r="CYV61" s="35"/>
      <c r="CYW61" s="35"/>
      <c r="CZA61" s="35"/>
      <c r="CZB61" s="35"/>
      <c r="CZC61" s="35"/>
      <c r="CZD61" s="35"/>
      <c r="CZE61" s="35"/>
      <c r="CZI61" s="35"/>
      <c r="CZJ61" s="35"/>
      <c r="CZK61" s="35"/>
      <c r="CZL61" s="35"/>
      <c r="CZM61" s="35"/>
      <c r="CZQ61" s="35"/>
      <c r="CZR61" s="35"/>
      <c r="CZS61" s="35"/>
      <c r="CZT61" s="35"/>
      <c r="CZU61" s="35"/>
      <c r="CZY61" s="35"/>
      <c r="CZZ61" s="35"/>
      <c r="DAA61" s="35"/>
      <c r="DAB61" s="35"/>
      <c r="DAC61" s="35"/>
      <c r="DAG61" s="35"/>
      <c r="DAH61" s="35"/>
      <c r="DAI61" s="35"/>
      <c r="DAJ61" s="35"/>
      <c r="DAK61" s="35"/>
      <c r="DAO61" s="35"/>
      <c r="DAP61" s="35"/>
      <c r="DAQ61" s="35"/>
      <c r="DAR61" s="35"/>
      <c r="DAS61" s="35"/>
      <c r="DAW61" s="35"/>
      <c r="DAX61" s="35"/>
      <c r="DAY61" s="35"/>
      <c r="DAZ61" s="35"/>
      <c r="DBA61" s="35"/>
      <c r="DBE61" s="35"/>
      <c r="DBF61" s="35"/>
      <c r="DBG61" s="35"/>
      <c r="DBH61" s="35"/>
      <c r="DBI61" s="35"/>
      <c r="DBM61" s="35"/>
      <c r="DBN61" s="35"/>
      <c r="DBO61" s="35"/>
      <c r="DBP61" s="35"/>
      <c r="DBQ61" s="35"/>
      <c r="DBU61" s="35"/>
      <c r="DBV61" s="35"/>
      <c r="DBW61" s="35"/>
      <c r="DBX61" s="35"/>
      <c r="DBY61" s="35"/>
      <c r="DCC61" s="35"/>
      <c r="DCD61" s="35"/>
      <c r="DCE61" s="35"/>
      <c r="DCF61" s="35"/>
      <c r="DCG61" s="35"/>
      <c r="DCK61" s="35"/>
      <c r="DCL61" s="35"/>
      <c r="DCM61" s="35"/>
      <c r="DCN61" s="35"/>
      <c r="DCO61" s="35"/>
      <c r="DCS61" s="35"/>
      <c r="DCT61" s="35"/>
      <c r="DCU61" s="35"/>
      <c r="DCV61" s="35"/>
      <c r="DCW61" s="35"/>
      <c r="DDA61" s="35"/>
      <c r="DDB61" s="35"/>
      <c r="DDC61" s="35"/>
      <c r="DDD61" s="35"/>
      <c r="DDE61" s="35"/>
      <c r="DDI61" s="35"/>
      <c r="DDJ61" s="35"/>
      <c r="DDK61" s="35"/>
      <c r="DDL61" s="35"/>
      <c r="DDM61" s="35"/>
      <c r="DDQ61" s="35"/>
      <c r="DDR61" s="35"/>
      <c r="DDS61" s="35"/>
      <c r="DDT61" s="35"/>
      <c r="DDU61" s="35"/>
      <c r="DDY61" s="35"/>
      <c r="DDZ61" s="35"/>
      <c r="DEA61" s="35"/>
      <c r="DEB61" s="35"/>
      <c r="DEC61" s="35"/>
      <c r="DEG61" s="35"/>
      <c r="DEH61" s="35"/>
      <c r="DEI61" s="35"/>
      <c r="DEJ61" s="35"/>
      <c r="DEK61" s="35"/>
      <c r="DEO61" s="35"/>
      <c r="DEP61" s="35"/>
      <c r="DEQ61" s="35"/>
      <c r="DER61" s="35"/>
      <c r="DES61" s="35"/>
      <c r="DEW61" s="35"/>
      <c r="DEX61" s="35"/>
      <c r="DEY61" s="35"/>
      <c r="DEZ61" s="35"/>
      <c r="DFA61" s="35"/>
      <c r="DFE61" s="35"/>
      <c r="DFF61" s="35"/>
      <c r="DFG61" s="35"/>
      <c r="DFH61" s="35"/>
      <c r="DFI61" s="35"/>
      <c r="DFM61" s="35"/>
      <c r="DFN61" s="35"/>
      <c r="DFO61" s="35"/>
      <c r="DFP61" s="35"/>
      <c r="DFQ61" s="35"/>
      <c r="DFU61" s="35"/>
      <c r="DFV61" s="35"/>
      <c r="DFW61" s="35"/>
      <c r="DFX61" s="35"/>
      <c r="DFY61" s="35"/>
      <c r="DGC61" s="35"/>
      <c r="DGD61" s="35"/>
      <c r="DGE61" s="35"/>
      <c r="DGF61" s="35"/>
      <c r="DGG61" s="35"/>
      <c r="DGK61" s="35"/>
      <c r="DGL61" s="35"/>
      <c r="DGM61" s="35"/>
      <c r="DGN61" s="35"/>
      <c r="DGO61" s="35"/>
      <c r="DGS61" s="35"/>
      <c r="DGT61" s="35"/>
      <c r="DGU61" s="35"/>
      <c r="DGV61" s="35"/>
      <c r="DGW61" s="35"/>
      <c r="DHA61" s="35"/>
      <c r="DHB61" s="35"/>
      <c r="DHC61" s="35"/>
      <c r="DHD61" s="35"/>
      <c r="DHE61" s="35"/>
      <c r="DHI61" s="35"/>
      <c r="DHJ61" s="35"/>
      <c r="DHK61" s="35"/>
      <c r="DHL61" s="35"/>
      <c r="DHM61" s="35"/>
      <c r="DHQ61" s="35"/>
      <c r="DHR61" s="35"/>
      <c r="DHS61" s="35"/>
      <c r="DHT61" s="35"/>
      <c r="DHU61" s="35"/>
      <c r="DHY61" s="35"/>
      <c r="DHZ61" s="35"/>
      <c r="DIA61" s="35"/>
      <c r="DIB61" s="35"/>
      <c r="DIC61" s="35"/>
      <c r="DIG61" s="35"/>
      <c r="DIH61" s="35"/>
      <c r="DII61" s="35"/>
      <c r="DIJ61" s="35"/>
      <c r="DIK61" s="35"/>
      <c r="DIO61" s="35"/>
      <c r="DIP61" s="35"/>
      <c r="DIQ61" s="35"/>
      <c r="DIR61" s="35"/>
      <c r="DIS61" s="35"/>
      <c r="DIW61" s="35"/>
      <c r="DIX61" s="35"/>
      <c r="DIY61" s="35"/>
      <c r="DIZ61" s="35"/>
      <c r="DJA61" s="35"/>
      <c r="DJE61" s="35"/>
      <c r="DJF61" s="35"/>
      <c r="DJG61" s="35"/>
      <c r="DJH61" s="35"/>
      <c r="DJI61" s="35"/>
      <c r="DJM61" s="35"/>
      <c r="DJN61" s="35"/>
      <c r="DJO61" s="35"/>
      <c r="DJP61" s="35"/>
      <c r="DJQ61" s="35"/>
      <c r="DJU61" s="35"/>
      <c r="DJV61" s="35"/>
      <c r="DJW61" s="35"/>
      <c r="DJX61" s="35"/>
      <c r="DJY61" s="35"/>
      <c r="DKC61" s="35"/>
      <c r="DKD61" s="35"/>
      <c r="DKE61" s="35"/>
      <c r="DKF61" s="35"/>
      <c r="DKG61" s="35"/>
      <c r="DKK61" s="35"/>
      <c r="DKL61" s="35"/>
      <c r="DKM61" s="35"/>
      <c r="DKN61" s="35"/>
      <c r="DKO61" s="35"/>
      <c r="DKS61" s="35"/>
      <c r="DKT61" s="35"/>
      <c r="DKU61" s="35"/>
      <c r="DKV61" s="35"/>
      <c r="DKW61" s="35"/>
      <c r="DLA61" s="35"/>
      <c r="DLB61" s="35"/>
      <c r="DLC61" s="35"/>
      <c r="DLD61" s="35"/>
      <c r="DLE61" s="35"/>
      <c r="DLI61" s="35"/>
      <c r="DLJ61" s="35"/>
      <c r="DLK61" s="35"/>
      <c r="DLL61" s="35"/>
      <c r="DLM61" s="35"/>
      <c r="DLQ61" s="35"/>
      <c r="DLR61" s="35"/>
      <c r="DLS61" s="35"/>
      <c r="DLT61" s="35"/>
      <c r="DLU61" s="35"/>
      <c r="DLY61" s="35"/>
      <c r="DLZ61" s="35"/>
      <c r="DMA61" s="35"/>
      <c r="DMB61" s="35"/>
      <c r="DMC61" s="35"/>
      <c r="DMG61" s="35"/>
      <c r="DMH61" s="35"/>
      <c r="DMI61" s="35"/>
      <c r="DMJ61" s="35"/>
      <c r="DMK61" s="35"/>
      <c r="DMO61" s="35"/>
      <c r="DMP61" s="35"/>
      <c r="DMQ61" s="35"/>
      <c r="DMR61" s="35"/>
      <c r="DMS61" s="35"/>
      <c r="DMW61" s="35"/>
      <c r="DMX61" s="35"/>
      <c r="DMY61" s="35"/>
      <c r="DMZ61" s="35"/>
      <c r="DNA61" s="35"/>
      <c r="DNE61" s="35"/>
      <c r="DNF61" s="35"/>
      <c r="DNG61" s="35"/>
      <c r="DNH61" s="35"/>
      <c r="DNI61" s="35"/>
      <c r="DNM61" s="35"/>
      <c r="DNN61" s="35"/>
      <c r="DNO61" s="35"/>
      <c r="DNP61" s="35"/>
      <c r="DNQ61" s="35"/>
      <c r="DNU61" s="35"/>
      <c r="DNV61" s="35"/>
      <c r="DNW61" s="35"/>
      <c r="DNX61" s="35"/>
      <c r="DNY61" s="35"/>
      <c r="DOC61" s="35"/>
      <c r="DOD61" s="35"/>
      <c r="DOE61" s="35"/>
      <c r="DOF61" s="35"/>
      <c r="DOG61" s="35"/>
      <c r="DOK61" s="35"/>
      <c r="DOL61" s="35"/>
      <c r="DOM61" s="35"/>
      <c r="DON61" s="35"/>
      <c r="DOO61" s="35"/>
      <c r="DOS61" s="35"/>
      <c r="DOT61" s="35"/>
      <c r="DOU61" s="35"/>
      <c r="DOV61" s="35"/>
      <c r="DOW61" s="35"/>
      <c r="DPA61" s="35"/>
      <c r="DPB61" s="35"/>
      <c r="DPC61" s="35"/>
      <c r="DPD61" s="35"/>
      <c r="DPE61" s="35"/>
      <c r="DPI61" s="35"/>
      <c r="DPJ61" s="35"/>
      <c r="DPK61" s="35"/>
      <c r="DPL61" s="35"/>
      <c r="DPM61" s="35"/>
      <c r="DPQ61" s="35"/>
      <c r="DPR61" s="35"/>
      <c r="DPS61" s="35"/>
      <c r="DPT61" s="35"/>
      <c r="DPU61" s="35"/>
      <c r="DPY61" s="35"/>
      <c r="DPZ61" s="35"/>
      <c r="DQA61" s="35"/>
      <c r="DQB61" s="35"/>
      <c r="DQC61" s="35"/>
      <c r="DQG61" s="35"/>
      <c r="DQH61" s="35"/>
      <c r="DQI61" s="35"/>
      <c r="DQJ61" s="35"/>
      <c r="DQK61" s="35"/>
      <c r="DQO61" s="35"/>
      <c r="DQP61" s="35"/>
      <c r="DQQ61" s="35"/>
      <c r="DQR61" s="35"/>
      <c r="DQS61" s="35"/>
      <c r="DQW61" s="35"/>
      <c r="DQX61" s="35"/>
      <c r="DQY61" s="35"/>
      <c r="DQZ61" s="35"/>
      <c r="DRA61" s="35"/>
      <c r="DRE61" s="35"/>
      <c r="DRF61" s="35"/>
      <c r="DRG61" s="35"/>
      <c r="DRH61" s="35"/>
      <c r="DRI61" s="35"/>
      <c r="DRM61" s="35"/>
      <c r="DRN61" s="35"/>
      <c r="DRO61" s="35"/>
      <c r="DRP61" s="35"/>
      <c r="DRQ61" s="35"/>
      <c r="DRU61" s="35"/>
      <c r="DRV61" s="35"/>
      <c r="DRW61" s="35"/>
      <c r="DRX61" s="35"/>
      <c r="DRY61" s="35"/>
      <c r="DSC61" s="35"/>
      <c r="DSD61" s="35"/>
      <c r="DSE61" s="35"/>
      <c r="DSF61" s="35"/>
      <c r="DSG61" s="35"/>
      <c r="DSK61" s="35"/>
      <c r="DSL61" s="35"/>
      <c r="DSM61" s="35"/>
      <c r="DSN61" s="35"/>
      <c r="DSO61" s="35"/>
      <c r="DSS61" s="35"/>
      <c r="DST61" s="35"/>
      <c r="DSU61" s="35"/>
      <c r="DSV61" s="35"/>
      <c r="DSW61" s="35"/>
      <c r="DTA61" s="35"/>
      <c r="DTB61" s="35"/>
      <c r="DTC61" s="35"/>
      <c r="DTD61" s="35"/>
      <c r="DTE61" s="35"/>
      <c r="DTI61" s="35"/>
      <c r="DTJ61" s="35"/>
      <c r="DTK61" s="35"/>
      <c r="DTL61" s="35"/>
      <c r="DTM61" s="35"/>
      <c r="DTQ61" s="35"/>
      <c r="DTR61" s="35"/>
      <c r="DTS61" s="35"/>
      <c r="DTT61" s="35"/>
      <c r="DTU61" s="35"/>
      <c r="DTY61" s="35"/>
      <c r="DTZ61" s="35"/>
      <c r="DUA61" s="35"/>
      <c r="DUB61" s="35"/>
      <c r="DUC61" s="35"/>
      <c r="DUG61" s="35"/>
      <c r="DUH61" s="35"/>
      <c r="DUI61" s="35"/>
      <c r="DUJ61" s="35"/>
      <c r="DUK61" s="35"/>
      <c r="DUO61" s="35"/>
      <c r="DUP61" s="35"/>
      <c r="DUQ61" s="35"/>
      <c r="DUR61" s="35"/>
      <c r="DUS61" s="35"/>
      <c r="DUW61" s="35"/>
      <c r="DUX61" s="35"/>
      <c r="DUY61" s="35"/>
      <c r="DUZ61" s="35"/>
      <c r="DVA61" s="35"/>
      <c r="DVE61" s="35"/>
      <c r="DVF61" s="35"/>
      <c r="DVG61" s="35"/>
      <c r="DVH61" s="35"/>
      <c r="DVI61" s="35"/>
      <c r="DVM61" s="35"/>
      <c r="DVN61" s="35"/>
      <c r="DVO61" s="35"/>
      <c r="DVP61" s="35"/>
      <c r="DVQ61" s="35"/>
      <c r="DVU61" s="35"/>
      <c r="DVV61" s="35"/>
      <c r="DVW61" s="35"/>
      <c r="DVX61" s="35"/>
      <c r="DVY61" s="35"/>
      <c r="DWC61" s="35"/>
      <c r="DWD61" s="35"/>
      <c r="DWE61" s="35"/>
      <c r="DWF61" s="35"/>
      <c r="DWG61" s="35"/>
      <c r="DWK61" s="35"/>
      <c r="DWL61" s="35"/>
      <c r="DWM61" s="35"/>
      <c r="DWN61" s="35"/>
      <c r="DWO61" s="35"/>
      <c r="DWS61" s="35"/>
      <c r="DWT61" s="35"/>
      <c r="DWU61" s="35"/>
      <c r="DWV61" s="35"/>
      <c r="DWW61" s="35"/>
      <c r="DXA61" s="35"/>
      <c r="DXB61" s="35"/>
      <c r="DXC61" s="35"/>
      <c r="DXD61" s="35"/>
      <c r="DXE61" s="35"/>
      <c r="DXI61" s="35"/>
      <c r="DXJ61" s="35"/>
      <c r="DXK61" s="35"/>
      <c r="DXL61" s="35"/>
      <c r="DXM61" s="35"/>
      <c r="DXQ61" s="35"/>
      <c r="DXR61" s="35"/>
      <c r="DXS61" s="35"/>
      <c r="DXT61" s="35"/>
      <c r="DXU61" s="35"/>
      <c r="DXY61" s="35"/>
      <c r="DXZ61" s="35"/>
      <c r="DYA61" s="35"/>
      <c r="DYB61" s="35"/>
      <c r="DYC61" s="35"/>
      <c r="DYG61" s="35"/>
      <c r="DYH61" s="35"/>
      <c r="DYI61" s="35"/>
      <c r="DYJ61" s="35"/>
      <c r="DYK61" s="35"/>
      <c r="DYO61" s="35"/>
      <c r="DYP61" s="35"/>
      <c r="DYQ61" s="35"/>
      <c r="DYR61" s="35"/>
      <c r="DYS61" s="35"/>
      <c r="DYW61" s="35"/>
      <c r="DYX61" s="35"/>
      <c r="DYY61" s="35"/>
      <c r="DYZ61" s="35"/>
      <c r="DZA61" s="35"/>
      <c r="DZE61" s="35"/>
      <c r="DZF61" s="35"/>
      <c r="DZG61" s="35"/>
      <c r="DZH61" s="35"/>
      <c r="DZI61" s="35"/>
      <c r="DZM61" s="35"/>
      <c r="DZN61" s="35"/>
      <c r="DZO61" s="35"/>
      <c r="DZP61" s="35"/>
      <c r="DZQ61" s="35"/>
      <c r="DZU61" s="35"/>
      <c r="DZV61" s="35"/>
      <c r="DZW61" s="35"/>
      <c r="DZX61" s="35"/>
      <c r="DZY61" s="35"/>
      <c r="EAC61" s="35"/>
      <c r="EAD61" s="35"/>
      <c r="EAE61" s="35"/>
      <c r="EAF61" s="35"/>
      <c r="EAG61" s="35"/>
      <c r="EAK61" s="35"/>
      <c r="EAL61" s="35"/>
      <c r="EAM61" s="35"/>
      <c r="EAN61" s="35"/>
      <c r="EAO61" s="35"/>
      <c r="EAS61" s="35"/>
      <c r="EAT61" s="35"/>
      <c r="EAU61" s="35"/>
      <c r="EAV61" s="35"/>
      <c r="EAW61" s="35"/>
      <c r="EBA61" s="35"/>
      <c r="EBB61" s="35"/>
      <c r="EBC61" s="35"/>
      <c r="EBD61" s="35"/>
      <c r="EBE61" s="35"/>
      <c r="EBI61" s="35"/>
      <c r="EBJ61" s="35"/>
      <c r="EBK61" s="35"/>
      <c r="EBL61" s="35"/>
      <c r="EBM61" s="35"/>
      <c r="EBQ61" s="35"/>
      <c r="EBR61" s="35"/>
      <c r="EBS61" s="35"/>
      <c r="EBT61" s="35"/>
      <c r="EBU61" s="35"/>
      <c r="EBY61" s="35"/>
      <c r="EBZ61" s="35"/>
      <c r="ECA61" s="35"/>
      <c r="ECB61" s="35"/>
      <c r="ECC61" s="35"/>
      <c r="ECG61" s="35"/>
      <c r="ECH61" s="35"/>
      <c r="ECI61" s="35"/>
      <c r="ECJ61" s="35"/>
      <c r="ECK61" s="35"/>
      <c r="ECO61" s="35"/>
      <c r="ECP61" s="35"/>
      <c r="ECQ61" s="35"/>
      <c r="ECR61" s="35"/>
      <c r="ECS61" s="35"/>
      <c r="ECW61" s="35"/>
      <c r="ECX61" s="35"/>
      <c r="ECY61" s="35"/>
      <c r="ECZ61" s="35"/>
      <c r="EDA61" s="35"/>
      <c r="EDE61" s="35"/>
      <c r="EDF61" s="35"/>
      <c r="EDG61" s="35"/>
      <c r="EDH61" s="35"/>
      <c r="EDI61" s="35"/>
      <c r="EDM61" s="35"/>
      <c r="EDN61" s="35"/>
      <c r="EDO61" s="35"/>
      <c r="EDP61" s="35"/>
      <c r="EDQ61" s="35"/>
      <c r="EDU61" s="35"/>
      <c r="EDV61" s="35"/>
      <c r="EDW61" s="35"/>
      <c r="EDX61" s="35"/>
      <c r="EDY61" s="35"/>
      <c r="EEC61" s="35"/>
      <c r="EED61" s="35"/>
      <c r="EEE61" s="35"/>
      <c r="EEF61" s="35"/>
      <c r="EEG61" s="35"/>
      <c r="EEK61" s="35"/>
      <c r="EEL61" s="35"/>
      <c r="EEM61" s="35"/>
      <c r="EEN61" s="35"/>
      <c r="EEO61" s="35"/>
      <c r="EES61" s="35"/>
      <c r="EET61" s="35"/>
      <c r="EEU61" s="35"/>
      <c r="EEV61" s="35"/>
      <c r="EEW61" s="35"/>
      <c r="EFA61" s="35"/>
      <c r="EFB61" s="35"/>
      <c r="EFC61" s="35"/>
      <c r="EFD61" s="35"/>
      <c r="EFE61" s="35"/>
      <c r="EFI61" s="35"/>
      <c r="EFJ61" s="35"/>
      <c r="EFK61" s="35"/>
      <c r="EFL61" s="35"/>
      <c r="EFM61" s="35"/>
      <c r="EFQ61" s="35"/>
      <c r="EFR61" s="35"/>
      <c r="EFS61" s="35"/>
      <c r="EFT61" s="35"/>
      <c r="EFU61" s="35"/>
      <c r="EFY61" s="35"/>
      <c r="EFZ61" s="35"/>
      <c r="EGA61" s="35"/>
      <c r="EGB61" s="35"/>
      <c r="EGC61" s="35"/>
      <c r="EGG61" s="35"/>
      <c r="EGH61" s="35"/>
      <c r="EGI61" s="35"/>
      <c r="EGJ61" s="35"/>
      <c r="EGK61" s="35"/>
      <c r="EGO61" s="35"/>
      <c r="EGP61" s="35"/>
      <c r="EGQ61" s="35"/>
      <c r="EGR61" s="35"/>
      <c r="EGS61" s="35"/>
      <c r="EGW61" s="35"/>
      <c r="EGX61" s="35"/>
      <c r="EGY61" s="35"/>
      <c r="EGZ61" s="35"/>
      <c r="EHA61" s="35"/>
      <c r="EHE61" s="35"/>
      <c r="EHF61" s="35"/>
      <c r="EHG61" s="35"/>
      <c r="EHH61" s="35"/>
      <c r="EHI61" s="35"/>
      <c r="EHM61" s="35"/>
      <c r="EHN61" s="35"/>
      <c r="EHO61" s="35"/>
      <c r="EHP61" s="35"/>
      <c r="EHQ61" s="35"/>
      <c r="EHU61" s="35"/>
      <c r="EHV61" s="35"/>
      <c r="EHW61" s="35"/>
      <c r="EHX61" s="35"/>
      <c r="EHY61" s="35"/>
      <c r="EIC61" s="35"/>
      <c r="EID61" s="35"/>
      <c r="EIE61" s="35"/>
      <c r="EIF61" s="35"/>
      <c r="EIG61" s="35"/>
      <c r="EIK61" s="35"/>
      <c r="EIL61" s="35"/>
      <c r="EIM61" s="35"/>
      <c r="EIN61" s="35"/>
      <c r="EIO61" s="35"/>
      <c r="EIS61" s="35"/>
      <c r="EIT61" s="35"/>
      <c r="EIU61" s="35"/>
      <c r="EIV61" s="35"/>
      <c r="EIW61" s="35"/>
      <c r="EJA61" s="35"/>
      <c r="EJB61" s="35"/>
      <c r="EJC61" s="35"/>
      <c r="EJD61" s="35"/>
      <c r="EJE61" s="35"/>
      <c r="EJI61" s="35"/>
      <c r="EJJ61" s="35"/>
      <c r="EJK61" s="35"/>
      <c r="EJL61" s="35"/>
      <c r="EJM61" s="35"/>
      <c r="EJQ61" s="35"/>
      <c r="EJR61" s="35"/>
      <c r="EJS61" s="35"/>
      <c r="EJT61" s="35"/>
      <c r="EJU61" s="35"/>
      <c r="EJY61" s="35"/>
      <c r="EJZ61" s="35"/>
      <c r="EKA61" s="35"/>
      <c r="EKB61" s="35"/>
      <c r="EKC61" s="35"/>
      <c r="EKG61" s="35"/>
      <c r="EKH61" s="35"/>
      <c r="EKI61" s="35"/>
      <c r="EKJ61" s="35"/>
      <c r="EKK61" s="35"/>
      <c r="EKO61" s="35"/>
      <c r="EKP61" s="35"/>
      <c r="EKQ61" s="35"/>
      <c r="EKR61" s="35"/>
      <c r="EKS61" s="35"/>
      <c r="EKW61" s="35"/>
      <c r="EKX61" s="35"/>
      <c r="EKY61" s="35"/>
      <c r="EKZ61" s="35"/>
      <c r="ELA61" s="35"/>
      <c r="ELE61" s="35"/>
      <c r="ELF61" s="35"/>
      <c r="ELG61" s="35"/>
      <c r="ELH61" s="35"/>
      <c r="ELI61" s="35"/>
      <c r="ELM61" s="35"/>
      <c r="ELN61" s="35"/>
      <c r="ELO61" s="35"/>
      <c r="ELP61" s="35"/>
      <c r="ELQ61" s="35"/>
      <c r="ELU61" s="35"/>
      <c r="ELV61" s="35"/>
      <c r="ELW61" s="35"/>
      <c r="ELX61" s="35"/>
      <c r="ELY61" s="35"/>
      <c r="EMC61" s="35"/>
      <c r="EMD61" s="35"/>
      <c r="EME61" s="35"/>
      <c r="EMF61" s="35"/>
      <c r="EMG61" s="35"/>
      <c r="EMK61" s="35"/>
      <c r="EML61" s="35"/>
      <c r="EMM61" s="35"/>
      <c r="EMN61" s="35"/>
      <c r="EMO61" s="35"/>
      <c r="EMS61" s="35"/>
      <c r="EMT61" s="35"/>
      <c r="EMU61" s="35"/>
      <c r="EMV61" s="35"/>
      <c r="EMW61" s="35"/>
      <c r="ENA61" s="35"/>
      <c r="ENB61" s="35"/>
      <c r="ENC61" s="35"/>
      <c r="END61" s="35"/>
      <c r="ENE61" s="35"/>
      <c r="ENI61" s="35"/>
      <c r="ENJ61" s="35"/>
      <c r="ENK61" s="35"/>
      <c r="ENL61" s="35"/>
      <c r="ENM61" s="35"/>
      <c r="ENQ61" s="35"/>
      <c r="ENR61" s="35"/>
      <c r="ENS61" s="35"/>
      <c r="ENT61" s="35"/>
      <c r="ENU61" s="35"/>
      <c r="ENY61" s="35"/>
      <c r="ENZ61" s="35"/>
      <c r="EOA61" s="35"/>
      <c r="EOB61" s="35"/>
      <c r="EOC61" s="35"/>
      <c r="EOG61" s="35"/>
      <c r="EOH61" s="35"/>
      <c r="EOI61" s="35"/>
      <c r="EOJ61" s="35"/>
      <c r="EOK61" s="35"/>
      <c r="EOO61" s="35"/>
      <c r="EOP61" s="35"/>
      <c r="EOQ61" s="35"/>
      <c r="EOR61" s="35"/>
      <c r="EOS61" s="35"/>
      <c r="EOW61" s="35"/>
      <c r="EOX61" s="35"/>
      <c r="EOY61" s="35"/>
      <c r="EOZ61" s="35"/>
      <c r="EPA61" s="35"/>
      <c r="EPE61" s="35"/>
      <c r="EPF61" s="35"/>
      <c r="EPG61" s="35"/>
      <c r="EPH61" s="35"/>
      <c r="EPI61" s="35"/>
      <c r="EPM61" s="35"/>
      <c r="EPN61" s="35"/>
      <c r="EPO61" s="35"/>
      <c r="EPP61" s="35"/>
      <c r="EPQ61" s="35"/>
      <c r="EPU61" s="35"/>
      <c r="EPV61" s="35"/>
      <c r="EPW61" s="35"/>
      <c r="EPX61" s="35"/>
      <c r="EPY61" s="35"/>
      <c r="EQC61" s="35"/>
      <c r="EQD61" s="35"/>
      <c r="EQE61" s="35"/>
      <c r="EQF61" s="35"/>
      <c r="EQG61" s="35"/>
      <c r="EQK61" s="35"/>
      <c r="EQL61" s="35"/>
      <c r="EQM61" s="35"/>
      <c r="EQN61" s="35"/>
      <c r="EQO61" s="35"/>
      <c r="EQS61" s="35"/>
      <c r="EQT61" s="35"/>
      <c r="EQU61" s="35"/>
      <c r="EQV61" s="35"/>
      <c r="EQW61" s="35"/>
      <c r="ERA61" s="35"/>
      <c r="ERB61" s="35"/>
      <c r="ERC61" s="35"/>
      <c r="ERD61" s="35"/>
      <c r="ERE61" s="35"/>
      <c r="ERI61" s="35"/>
      <c r="ERJ61" s="35"/>
      <c r="ERK61" s="35"/>
      <c r="ERL61" s="35"/>
      <c r="ERM61" s="35"/>
      <c r="ERQ61" s="35"/>
      <c r="ERR61" s="35"/>
      <c r="ERS61" s="35"/>
      <c r="ERT61" s="35"/>
      <c r="ERU61" s="35"/>
      <c r="ERY61" s="35"/>
      <c r="ERZ61" s="35"/>
      <c r="ESA61" s="35"/>
      <c r="ESB61" s="35"/>
      <c r="ESC61" s="35"/>
      <c r="ESG61" s="35"/>
      <c r="ESH61" s="35"/>
      <c r="ESI61" s="35"/>
      <c r="ESJ61" s="35"/>
      <c r="ESK61" s="35"/>
      <c r="ESO61" s="35"/>
      <c r="ESP61" s="35"/>
      <c r="ESQ61" s="35"/>
      <c r="ESR61" s="35"/>
      <c r="ESS61" s="35"/>
      <c r="ESW61" s="35"/>
      <c r="ESX61" s="35"/>
      <c r="ESY61" s="35"/>
      <c r="ESZ61" s="35"/>
      <c r="ETA61" s="35"/>
      <c r="ETE61" s="35"/>
      <c r="ETF61" s="35"/>
      <c r="ETG61" s="35"/>
      <c r="ETH61" s="35"/>
      <c r="ETI61" s="35"/>
      <c r="ETM61" s="35"/>
      <c r="ETN61" s="35"/>
      <c r="ETO61" s="35"/>
      <c r="ETP61" s="35"/>
      <c r="ETQ61" s="35"/>
      <c r="ETU61" s="35"/>
      <c r="ETV61" s="35"/>
      <c r="ETW61" s="35"/>
      <c r="ETX61" s="35"/>
      <c r="ETY61" s="35"/>
      <c r="EUC61" s="35"/>
      <c r="EUD61" s="35"/>
      <c r="EUE61" s="35"/>
      <c r="EUF61" s="35"/>
      <c r="EUG61" s="35"/>
      <c r="EUK61" s="35"/>
      <c r="EUL61" s="35"/>
      <c r="EUM61" s="35"/>
      <c r="EUN61" s="35"/>
      <c r="EUO61" s="35"/>
      <c r="EUS61" s="35"/>
      <c r="EUT61" s="35"/>
      <c r="EUU61" s="35"/>
      <c r="EUV61" s="35"/>
      <c r="EUW61" s="35"/>
      <c r="EVA61" s="35"/>
      <c r="EVB61" s="35"/>
      <c r="EVC61" s="35"/>
      <c r="EVD61" s="35"/>
      <c r="EVE61" s="35"/>
      <c r="EVI61" s="35"/>
      <c r="EVJ61" s="35"/>
      <c r="EVK61" s="35"/>
      <c r="EVL61" s="35"/>
      <c r="EVM61" s="35"/>
      <c r="EVQ61" s="35"/>
      <c r="EVR61" s="35"/>
      <c r="EVS61" s="35"/>
      <c r="EVT61" s="35"/>
      <c r="EVU61" s="35"/>
      <c r="EVY61" s="35"/>
      <c r="EVZ61" s="35"/>
      <c r="EWA61" s="35"/>
      <c r="EWB61" s="35"/>
      <c r="EWC61" s="35"/>
      <c r="EWG61" s="35"/>
      <c r="EWH61" s="35"/>
      <c r="EWI61" s="35"/>
      <c r="EWJ61" s="35"/>
      <c r="EWK61" s="35"/>
      <c r="EWO61" s="35"/>
      <c r="EWP61" s="35"/>
      <c r="EWQ61" s="35"/>
      <c r="EWR61" s="35"/>
      <c r="EWS61" s="35"/>
      <c r="EWW61" s="35"/>
      <c r="EWX61" s="35"/>
      <c r="EWY61" s="35"/>
      <c r="EWZ61" s="35"/>
      <c r="EXA61" s="35"/>
      <c r="EXE61" s="35"/>
      <c r="EXF61" s="35"/>
      <c r="EXG61" s="35"/>
      <c r="EXH61" s="35"/>
      <c r="EXI61" s="35"/>
      <c r="EXM61" s="35"/>
      <c r="EXN61" s="35"/>
      <c r="EXO61" s="35"/>
      <c r="EXP61" s="35"/>
      <c r="EXQ61" s="35"/>
      <c r="EXU61" s="35"/>
      <c r="EXV61" s="35"/>
      <c r="EXW61" s="35"/>
      <c r="EXX61" s="35"/>
      <c r="EXY61" s="35"/>
      <c r="EYC61" s="35"/>
      <c r="EYD61" s="35"/>
      <c r="EYE61" s="35"/>
      <c r="EYF61" s="35"/>
      <c r="EYG61" s="35"/>
      <c r="EYK61" s="35"/>
      <c r="EYL61" s="35"/>
      <c r="EYM61" s="35"/>
      <c r="EYN61" s="35"/>
      <c r="EYO61" s="35"/>
      <c r="EYS61" s="35"/>
      <c r="EYT61" s="35"/>
      <c r="EYU61" s="35"/>
      <c r="EYV61" s="35"/>
      <c r="EYW61" s="35"/>
      <c r="EZA61" s="35"/>
      <c r="EZB61" s="35"/>
      <c r="EZC61" s="35"/>
      <c r="EZD61" s="35"/>
      <c r="EZE61" s="35"/>
      <c r="EZI61" s="35"/>
      <c r="EZJ61" s="35"/>
      <c r="EZK61" s="35"/>
      <c r="EZL61" s="35"/>
      <c r="EZM61" s="35"/>
      <c r="EZQ61" s="35"/>
      <c r="EZR61" s="35"/>
      <c r="EZS61" s="35"/>
      <c r="EZT61" s="35"/>
      <c r="EZU61" s="35"/>
      <c r="EZY61" s="35"/>
      <c r="EZZ61" s="35"/>
      <c r="FAA61" s="35"/>
      <c r="FAB61" s="35"/>
      <c r="FAC61" s="35"/>
      <c r="FAG61" s="35"/>
      <c r="FAH61" s="35"/>
      <c r="FAI61" s="35"/>
      <c r="FAJ61" s="35"/>
      <c r="FAK61" s="35"/>
      <c r="FAO61" s="35"/>
      <c r="FAP61" s="35"/>
      <c r="FAQ61" s="35"/>
      <c r="FAR61" s="35"/>
      <c r="FAS61" s="35"/>
      <c r="FAW61" s="35"/>
      <c r="FAX61" s="35"/>
      <c r="FAY61" s="35"/>
      <c r="FAZ61" s="35"/>
      <c r="FBA61" s="35"/>
      <c r="FBE61" s="35"/>
      <c r="FBF61" s="35"/>
      <c r="FBG61" s="35"/>
      <c r="FBH61" s="35"/>
      <c r="FBI61" s="35"/>
      <c r="FBM61" s="35"/>
      <c r="FBN61" s="35"/>
      <c r="FBO61" s="35"/>
      <c r="FBP61" s="35"/>
      <c r="FBQ61" s="35"/>
      <c r="FBU61" s="35"/>
      <c r="FBV61" s="35"/>
      <c r="FBW61" s="35"/>
      <c r="FBX61" s="35"/>
      <c r="FBY61" s="35"/>
      <c r="FCC61" s="35"/>
      <c r="FCD61" s="35"/>
      <c r="FCE61" s="35"/>
      <c r="FCF61" s="35"/>
      <c r="FCG61" s="35"/>
      <c r="FCK61" s="35"/>
      <c r="FCL61" s="35"/>
      <c r="FCM61" s="35"/>
      <c r="FCN61" s="35"/>
      <c r="FCO61" s="35"/>
      <c r="FCS61" s="35"/>
      <c r="FCT61" s="35"/>
      <c r="FCU61" s="35"/>
      <c r="FCV61" s="35"/>
      <c r="FCW61" s="35"/>
      <c r="FDA61" s="35"/>
      <c r="FDB61" s="35"/>
      <c r="FDC61" s="35"/>
      <c r="FDD61" s="35"/>
      <c r="FDE61" s="35"/>
      <c r="FDI61" s="35"/>
      <c r="FDJ61" s="35"/>
      <c r="FDK61" s="35"/>
      <c r="FDL61" s="35"/>
      <c r="FDM61" s="35"/>
      <c r="FDQ61" s="35"/>
      <c r="FDR61" s="35"/>
      <c r="FDS61" s="35"/>
      <c r="FDT61" s="35"/>
      <c r="FDU61" s="35"/>
      <c r="FDY61" s="35"/>
      <c r="FDZ61" s="35"/>
      <c r="FEA61" s="35"/>
      <c r="FEB61" s="35"/>
      <c r="FEC61" s="35"/>
      <c r="FEG61" s="35"/>
      <c r="FEH61" s="35"/>
      <c r="FEI61" s="35"/>
      <c r="FEJ61" s="35"/>
      <c r="FEK61" s="35"/>
      <c r="FEO61" s="35"/>
      <c r="FEP61" s="35"/>
      <c r="FEQ61" s="35"/>
      <c r="FER61" s="35"/>
      <c r="FES61" s="35"/>
      <c r="FEW61" s="35"/>
      <c r="FEX61" s="35"/>
      <c r="FEY61" s="35"/>
      <c r="FEZ61" s="35"/>
      <c r="FFA61" s="35"/>
      <c r="FFE61" s="35"/>
      <c r="FFF61" s="35"/>
      <c r="FFG61" s="35"/>
      <c r="FFH61" s="35"/>
      <c r="FFI61" s="35"/>
      <c r="FFM61" s="35"/>
      <c r="FFN61" s="35"/>
      <c r="FFO61" s="35"/>
      <c r="FFP61" s="35"/>
      <c r="FFQ61" s="35"/>
      <c r="FFU61" s="35"/>
      <c r="FFV61" s="35"/>
      <c r="FFW61" s="35"/>
      <c r="FFX61" s="35"/>
      <c r="FFY61" s="35"/>
      <c r="FGC61" s="35"/>
      <c r="FGD61" s="35"/>
      <c r="FGE61" s="35"/>
      <c r="FGF61" s="35"/>
      <c r="FGG61" s="35"/>
      <c r="FGK61" s="35"/>
      <c r="FGL61" s="35"/>
      <c r="FGM61" s="35"/>
      <c r="FGN61" s="35"/>
      <c r="FGO61" s="35"/>
      <c r="FGS61" s="35"/>
      <c r="FGT61" s="35"/>
      <c r="FGU61" s="35"/>
      <c r="FGV61" s="35"/>
      <c r="FGW61" s="35"/>
      <c r="FHA61" s="35"/>
      <c r="FHB61" s="35"/>
      <c r="FHC61" s="35"/>
      <c r="FHD61" s="35"/>
      <c r="FHE61" s="35"/>
      <c r="FHI61" s="35"/>
      <c r="FHJ61" s="35"/>
      <c r="FHK61" s="35"/>
      <c r="FHL61" s="35"/>
      <c r="FHM61" s="35"/>
      <c r="FHQ61" s="35"/>
      <c r="FHR61" s="35"/>
      <c r="FHS61" s="35"/>
      <c r="FHT61" s="35"/>
      <c r="FHU61" s="35"/>
      <c r="FHY61" s="35"/>
      <c r="FHZ61" s="35"/>
      <c r="FIA61" s="35"/>
      <c r="FIB61" s="35"/>
      <c r="FIC61" s="35"/>
      <c r="FIG61" s="35"/>
      <c r="FIH61" s="35"/>
      <c r="FII61" s="35"/>
      <c r="FIJ61" s="35"/>
      <c r="FIK61" s="35"/>
      <c r="FIO61" s="35"/>
      <c r="FIP61" s="35"/>
      <c r="FIQ61" s="35"/>
      <c r="FIR61" s="35"/>
      <c r="FIS61" s="35"/>
      <c r="FIW61" s="35"/>
      <c r="FIX61" s="35"/>
      <c r="FIY61" s="35"/>
      <c r="FIZ61" s="35"/>
      <c r="FJA61" s="35"/>
      <c r="FJE61" s="35"/>
      <c r="FJF61" s="35"/>
      <c r="FJG61" s="35"/>
      <c r="FJH61" s="35"/>
      <c r="FJI61" s="35"/>
      <c r="FJM61" s="35"/>
      <c r="FJN61" s="35"/>
      <c r="FJO61" s="35"/>
      <c r="FJP61" s="35"/>
      <c r="FJQ61" s="35"/>
      <c r="FJU61" s="35"/>
      <c r="FJV61" s="35"/>
      <c r="FJW61" s="35"/>
      <c r="FJX61" s="35"/>
      <c r="FJY61" s="35"/>
      <c r="FKC61" s="35"/>
      <c r="FKD61" s="35"/>
      <c r="FKE61" s="35"/>
      <c r="FKF61" s="35"/>
      <c r="FKG61" s="35"/>
      <c r="FKK61" s="35"/>
      <c r="FKL61" s="35"/>
      <c r="FKM61" s="35"/>
      <c r="FKN61" s="35"/>
      <c r="FKO61" s="35"/>
      <c r="FKS61" s="35"/>
      <c r="FKT61" s="35"/>
      <c r="FKU61" s="35"/>
      <c r="FKV61" s="35"/>
      <c r="FKW61" s="35"/>
      <c r="FLA61" s="35"/>
      <c r="FLB61" s="35"/>
      <c r="FLC61" s="35"/>
      <c r="FLD61" s="35"/>
      <c r="FLE61" s="35"/>
      <c r="FLI61" s="35"/>
      <c r="FLJ61" s="35"/>
      <c r="FLK61" s="35"/>
      <c r="FLL61" s="35"/>
      <c r="FLM61" s="35"/>
      <c r="FLQ61" s="35"/>
      <c r="FLR61" s="35"/>
      <c r="FLS61" s="35"/>
      <c r="FLT61" s="35"/>
      <c r="FLU61" s="35"/>
      <c r="FLY61" s="35"/>
      <c r="FLZ61" s="35"/>
      <c r="FMA61" s="35"/>
      <c r="FMB61" s="35"/>
      <c r="FMC61" s="35"/>
      <c r="FMG61" s="35"/>
      <c r="FMH61" s="35"/>
      <c r="FMI61" s="35"/>
      <c r="FMJ61" s="35"/>
      <c r="FMK61" s="35"/>
      <c r="FMO61" s="35"/>
      <c r="FMP61" s="35"/>
      <c r="FMQ61" s="35"/>
      <c r="FMR61" s="35"/>
      <c r="FMS61" s="35"/>
      <c r="FMW61" s="35"/>
      <c r="FMX61" s="35"/>
      <c r="FMY61" s="35"/>
      <c r="FMZ61" s="35"/>
      <c r="FNA61" s="35"/>
      <c r="FNE61" s="35"/>
      <c r="FNF61" s="35"/>
      <c r="FNG61" s="35"/>
      <c r="FNH61" s="35"/>
      <c r="FNI61" s="35"/>
      <c r="FNM61" s="35"/>
      <c r="FNN61" s="35"/>
      <c r="FNO61" s="35"/>
      <c r="FNP61" s="35"/>
      <c r="FNQ61" s="35"/>
      <c r="FNU61" s="35"/>
      <c r="FNV61" s="35"/>
      <c r="FNW61" s="35"/>
      <c r="FNX61" s="35"/>
      <c r="FNY61" s="35"/>
      <c r="FOC61" s="35"/>
      <c r="FOD61" s="35"/>
      <c r="FOE61" s="35"/>
      <c r="FOF61" s="35"/>
      <c r="FOG61" s="35"/>
      <c r="FOK61" s="35"/>
      <c r="FOL61" s="35"/>
      <c r="FOM61" s="35"/>
      <c r="FON61" s="35"/>
      <c r="FOO61" s="35"/>
      <c r="FOS61" s="35"/>
      <c r="FOT61" s="35"/>
      <c r="FOU61" s="35"/>
      <c r="FOV61" s="35"/>
      <c r="FOW61" s="35"/>
      <c r="FPA61" s="35"/>
      <c r="FPB61" s="35"/>
      <c r="FPC61" s="35"/>
      <c r="FPD61" s="35"/>
      <c r="FPE61" s="35"/>
      <c r="FPI61" s="35"/>
      <c r="FPJ61" s="35"/>
      <c r="FPK61" s="35"/>
      <c r="FPL61" s="35"/>
      <c r="FPM61" s="35"/>
      <c r="FPQ61" s="35"/>
      <c r="FPR61" s="35"/>
      <c r="FPS61" s="35"/>
      <c r="FPT61" s="35"/>
      <c r="FPU61" s="35"/>
      <c r="FPY61" s="35"/>
      <c r="FPZ61" s="35"/>
      <c r="FQA61" s="35"/>
      <c r="FQB61" s="35"/>
      <c r="FQC61" s="35"/>
      <c r="FQG61" s="35"/>
      <c r="FQH61" s="35"/>
      <c r="FQI61" s="35"/>
      <c r="FQJ61" s="35"/>
      <c r="FQK61" s="35"/>
      <c r="FQO61" s="35"/>
      <c r="FQP61" s="35"/>
      <c r="FQQ61" s="35"/>
      <c r="FQR61" s="35"/>
      <c r="FQS61" s="35"/>
      <c r="FQW61" s="35"/>
      <c r="FQX61" s="35"/>
      <c r="FQY61" s="35"/>
      <c r="FQZ61" s="35"/>
      <c r="FRA61" s="35"/>
      <c r="FRE61" s="35"/>
      <c r="FRF61" s="35"/>
      <c r="FRG61" s="35"/>
      <c r="FRH61" s="35"/>
      <c r="FRI61" s="35"/>
      <c r="FRM61" s="35"/>
      <c r="FRN61" s="35"/>
      <c r="FRO61" s="35"/>
      <c r="FRP61" s="35"/>
      <c r="FRQ61" s="35"/>
      <c r="FRU61" s="35"/>
      <c r="FRV61" s="35"/>
      <c r="FRW61" s="35"/>
      <c r="FRX61" s="35"/>
      <c r="FRY61" s="35"/>
      <c r="FSC61" s="35"/>
      <c r="FSD61" s="35"/>
      <c r="FSE61" s="35"/>
      <c r="FSF61" s="35"/>
      <c r="FSG61" s="35"/>
      <c r="FSK61" s="35"/>
      <c r="FSL61" s="35"/>
      <c r="FSM61" s="35"/>
      <c r="FSN61" s="35"/>
      <c r="FSO61" s="35"/>
      <c r="FSS61" s="35"/>
      <c r="FST61" s="35"/>
      <c r="FSU61" s="35"/>
      <c r="FSV61" s="35"/>
      <c r="FSW61" s="35"/>
      <c r="FTA61" s="35"/>
      <c r="FTB61" s="35"/>
      <c r="FTC61" s="35"/>
      <c r="FTD61" s="35"/>
      <c r="FTE61" s="35"/>
      <c r="FTI61" s="35"/>
      <c r="FTJ61" s="35"/>
      <c r="FTK61" s="35"/>
      <c r="FTL61" s="35"/>
      <c r="FTM61" s="35"/>
      <c r="FTQ61" s="35"/>
      <c r="FTR61" s="35"/>
      <c r="FTS61" s="35"/>
      <c r="FTT61" s="35"/>
      <c r="FTU61" s="35"/>
      <c r="FTY61" s="35"/>
      <c r="FTZ61" s="35"/>
      <c r="FUA61" s="35"/>
      <c r="FUB61" s="35"/>
      <c r="FUC61" s="35"/>
      <c r="FUG61" s="35"/>
      <c r="FUH61" s="35"/>
      <c r="FUI61" s="35"/>
      <c r="FUJ61" s="35"/>
      <c r="FUK61" s="35"/>
      <c r="FUO61" s="35"/>
      <c r="FUP61" s="35"/>
      <c r="FUQ61" s="35"/>
      <c r="FUR61" s="35"/>
      <c r="FUS61" s="35"/>
      <c r="FUW61" s="35"/>
      <c r="FUX61" s="35"/>
      <c r="FUY61" s="35"/>
      <c r="FUZ61" s="35"/>
      <c r="FVA61" s="35"/>
      <c r="FVE61" s="35"/>
      <c r="FVF61" s="35"/>
      <c r="FVG61" s="35"/>
      <c r="FVH61" s="35"/>
      <c r="FVI61" s="35"/>
      <c r="FVM61" s="35"/>
      <c r="FVN61" s="35"/>
      <c r="FVO61" s="35"/>
      <c r="FVP61" s="35"/>
      <c r="FVQ61" s="35"/>
      <c r="FVU61" s="35"/>
      <c r="FVV61" s="35"/>
      <c r="FVW61" s="35"/>
      <c r="FVX61" s="35"/>
      <c r="FVY61" s="35"/>
      <c r="FWC61" s="35"/>
      <c r="FWD61" s="35"/>
      <c r="FWE61" s="35"/>
      <c r="FWF61" s="35"/>
      <c r="FWG61" s="35"/>
      <c r="FWK61" s="35"/>
      <c r="FWL61" s="35"/>
      <c r="FWM61" s="35"/>
      <c r="FWN61" s="35"/>
      <c r="FWO61" s="35"/>
      <c r="FWS61" s="35"/>
      <c r="FWT61" s="35"/>
      <c r="FWU61" s="35"/>
      <c r="FWV61" s="35"/>
      <c r="FWW61" s="35"/>
      <c r="FXA61" s="35"/>
      <c r="FXB61" s="35"/>
      <c r="FXC61" s="35"/>
      <c r="FXD61" s="35"/>
      <c r="FXE61" s="35"/>
      <c r="FXI61" s="35"/>
      <c r="FXJ61" s="35"/>
      <c r="FXK61" s="35"/>
      <c r="FXL61" s="35"/>
      <c r="FXM61" s="35"/>
      <c r="FXQ61" s="35"/>
      <c r="FXR61" s="35"/>
      <c r="FXS61" s="35"/>
      <c r="FXT61" s="35"/>
      <c r="FXU61" s="35"/>
      <c r="FXY61" s="35"/>
      <c r="FXZ61" s="35"/>
      <c r="FYA61" s="35"/>
      <c r="FYB61" s="35"/>
      <c r="FYC61" s="35"/>
      <c r="FYG61" s="35"/>
      <c r="FYH61" s="35"/>
      <c r="FYI61" s="35"/>
      <c r="FYJ61" s="35"/>
      <c r="FYK61" s="35"/>
      <c r="FYO61" s="35"/>
      <c r="FYP61" s="35"/>
      <c r="FYQ61" s="35"/>
      <c r="FYR61" s="35"/>
      <c r="FYS61" s="35"/>
      <c r="FYW61" s="35"/>
      <c r="FYX61" s="35"/>
      <c r="FYY61" s="35"/>
      <c r="FYZ61" s="35"/>
      <c r="FZA61" s="35"/>
      <c r="FZE61" s="35"/>
      <c r="FZF61" s="35"/>
      <c r="FZG61" s="35"/>
      <c r="FZH61" s="35"/>
      <c r="FZI61" s="35"/>
      <c r="FZM61" s="35"/>
      <c r="FZN61" s="35"/>
      <c r="FZO61" s="35"/>
      <c r="FZP61" s="35"/>
      <c r="FZQ61" s="35"/>
      <c r="FZU61" s="35"/>
      <c r="FZV61" s="35"/>
      <c r="FZW61" s="35"/>
      <c r="FZX61" s="35"/>
      <c r="FZY61" s="35"/>
      <c r="GAC61" s="35"/>
      <c r="GAD61" s="35"/>
      <c r="GAE61" s="35"/>
      <c r="GAF61" s="35"/>
      <c r="GAG61" s="35"/>
      <c r="GAK61" s="35"/>
      <c r="GAL61" s="35"/>
      <c r="GAM61" s="35"/>
      <c r="GAN61" s="35"/>
      <c r="GAO61" s="35"/>
      <c r="GAS61" s="35"/>
      <c r="GAT61" s="35"/>
      <c r="GAU61" s="35"/>
      <c r="GAV61" s="35"/>
      <c r="GAW61" s="35"/>
      <c r="GBA61" s="35"/>
      <c r="GBB61" s="35"/>
      <c r="GBC61" s="35"/>
      <c r="GBD61" s="35"/>
      <c r="GBE61" s="35"/>
      <c r="GBI61" s="35"/>
      <c r="GBJ61" s="35"/>
      <c r="GBK61" s="35"/>
      <c r="GBL61" s="35"/>
      <c r="GBM61" s="35"/>
      <c r="GBQ61" s="35"/>
      <c r="GBR61" s="35"/>
      <c r="GBS61" s="35"/>
      <c r="GBT61" s="35"/>
      <c r="GBU61" s="35"/>
      <c r="GBY61" s="35"/>
      <c r="GBZ61" s="35"/>
      <c r="GCA61" s="35"/>
      <c r="GCB61" s="35"/>
      <c r="GCC61" s="35"/>
      <c r="GCG61" s="35"/>
      <c r="GCH61" s="35"/>
      <c r="GCI61" s="35"/>
      <c r="GCJ61" s="35"/>
      <c r="GCK61" s="35"/>
      <c r="GCO61" s="35"/>
      <c r="GCP61" s="35"/>
      <c r="GCQ61" s="35"/>
      <c r="GCR61" s="35"/>
      <c r="GCS61" s="35"/>
      <c r="GCW61" s="35"/>
      <c r="GCX61" s="35"/>
      <c r="GCY61" s="35"/>
      <c r="GCZ61" s="35"/>
      <c r="GDA61" s="35"/>
      <c r="GDE61" s="35"/>
      <c r="GDF61" s="35"/>
      <c r="GDG61" s="35"/>
      <c r="GDH61" s="35"/>
      <c r="GDI61" s="35"/>
      <c r="GDM61" s="35"/>
      <c r="GDN61" s="35"/>
      <c r="GDO61" s="35"/>
      <c r="GDP61" s="35"/>
      <c r="GDQ61" s="35"/>
      <c r="GDU61" s="35"/>
      <c r="GDV61" s="35"/>
      <c r="GDW61" s="35"/>
      <c r="GDX61" s="35"/>
      <c r="GDY61" s="35"/>
      <c r="GEC61" s="35"/>
      <c r="GED61" s="35"/>
      <c r="GEE61" s="35"/>
      <c r="GEF61" s="35"/>
      <c r="GEG61" s="35"/>
      <c r="GEK61" s="35"/>
      <c r="GEL61" s="35"/>
      <c r="GEM61" s="35"/>
      <c r="GEN61" s="35"/>
      <c r="GEO61" s="35"/>
      <c r="GES61" s="35"/>
      <c r="GET61" s="35"/>
      <c r="GEU61" s="35"/>
      <c r="GEV61" s="35"/>
      <c r="GEW61" s="35"/>
      <c r="GFA61" s="35"/>
      <c r="GFB61" s="35"/>
      <c r="GFC61" s="35"/>
      <c r="GFD61" s="35"/>
      <c r="GFE61" s="35"/>
      <c r="GFI61" s="35"/>
      <c r="GFJ61" s="35"/>
      <c r="GFK61" s="35"/>
      <c r="GFL61" s="35"/>
      <c r="GFM61" s="35"/>
      <c r="GFQ61" s="35"/>
      <c r="GFR61" s="35"/>
      <c r="GFS61" s="35"/>
      <c r="GFT61" s="35"/>
      <c r="GFU61" s="35"/>
      <c r="GFY61" s="35"/>
      <c r="GFZ61" s="35"/>
      <c r="GGA61" s="35"/>
      <c r="GGB61" s="35"/>
      <c r="GGC61" s="35"/>
      <c r="GGG61" s="35"/>
      <c r="GGH61" s="35"/>
      <c r="GGI61" s="35"/>
      <c r="GGJ61" s="35"/>
      <c r="GGK61" s="35"/>
      <c r="GGO61" s="35"/>
      <c r="GGP61" s="35"/>
      <c r="GGQ61" s="35"/>
      <c r="GGR61" s="35"/>
      <c r="GGS61" s="35"/>
      <c r="GGW61" s="35"/>
      <c r="GGX61" s="35"/>
      <c r="GGY61" s="35"/>
      <c r="GGZ61" s="35"/>
      <c r="GHA61" s="35"/>
      <c r="GHE61" s="35"/>
      <c r="GHF61" s="35"/>
      <c r="GHG61" s="35"/>
      <c r="GHH61" s="35"/>
      <c r="GHI61" s="35"/>
      <c r="GHM61" s="35"/>
      <c r="GHN61" s="35"/>
      <c r="GHO61" s="35"/>
      <c r="GHP61" s="35"/>
      <c r="GHQ61" s="35"/>
      <c r="GHU61" s="35"/>
      <c r="GHV61" s="35"/>
      <c r="GHW61" s="35"/>
      <c r="GHX61" s="35"/>
      <c r="GHY61" s="35"/>
      <c r="GIC61" s="35"/>
      <c r="GID61" s="35"/>
      <c r="GIE61" s="35"/>
      <c r="GIF61" s="35"/>
      <c r="GIG61" s="35"/>
      <c r="GIK61" s="35"/>
      <c r="GIL61" s="35"/>
      <c r="GIM61" s="35"/>
      <c r="GIN61" s="35"/>
      <c r="GIO61" s="35"/>
      <c r="GIS61" s="35"/>
      <c r="GIT61" s="35"/>
      <c r="GIU61" s="35"/>
      <c r="GIV61" s="35"/>
      <c r="GIW61" s="35"/>
      <c r="GJA61" s="35"/>
      <c r="GJB61" s="35"/>
      <c r="GJC61" s="35"/>
      <c r="GJD61" s="35"/>
      <c r="GJE61" s="35"/>
      <c r="GJI61" s="35"/>
      <c r="GJJ61" s="35"/>
      <c r="GJK61" s="35"/>
      <c r="GJL61" s="35"/>
      <c r="GJM61" s="35"/>
      <c r="GJQ61" s="35"/>
      <c r="GJR61" s="35"/>
      <c r="GJS61" s="35"/>
      <c r="GJT61" s="35"/>
      <c r="GJU61" s="35"/>
      <c r="GJY61" s="35"/>
      <c r="GJZ61" s="35"/>
      <c r="GKA61" s="35"/>
      <c r="GKB61" s="35"/>
      <c r="GKC61" s="35"/>
      <c r="GKG61" s="35"/>
      <c r="GKH61" s="35"/>
      <c r="GKI61" s="35"/>
      <c r="GKJ61" s="35"/>
      <c r="GKK61" s="35"/>
      <c r="GKO61" s="35"/>
      <c r="GKP61" s="35"/>
      <c r="GKQ61" s="35"/>
      <c r="GKR61" s="35"/>
      <c r="GKS61" s="35"/>
      <c r="GKW61" s="35"/>
      <c r="GKX61" s="35"/>
      <c r="GKY61" s="35"/>
      <c r="GKZ61" s="35"/>
      <c r="GLA61" s="35"/>
      <c r="GLE61" s="35"/>
      <c r="GLF61" s="35"/>
      <c r="GLG61" s="35"/>
      <c r="GLH61" s="35"/>
      <c r="GLI61" s="35"/>
      <c r="GLM61" s="35"/>
      <c r="GLN61" s="35"/>
      <c r="GLO61" s="35"/>
      <c r="GLP61" s="35"/>
      <c r="GLQ61" s="35"/>
      <c r="GLU61" s="35"/>
      <c r="GLV61" s="35"/>
      <c r="GLW61" s="35"/>
      <c r="GLX61" s="35"/>
      <c r="GLY61" s="35"/>
      <c r="GMC61" s="35"/>
      <c r="GMD61" s="35"/>
      <c r="GME61" s="35"/>
      <c r="GMF61" s="35"/>
      <c r="GMG61" s="35"/>
      <c r="GMK61" s="35"/>
      <c r="GML61" s="35"/>
      <c r="GMM61" s="35"/>
      <c r="GMN61" s="35"/>
      <c r="GMO61" s="35"/>
      <c r="GMS61" s="35"/>
      <c r="GMT61" s="35"/>
      <c r="GMU61" s="35"/>
      <c r="GMV61" s="35"/>
      <c r="GMW61" s="35"/>
      <c r="GNA61" s="35"/>
      <c r="GNB61" s="35"/>
      <c r="GNC61" s="35"/>
      <c r="GND61" s="35"/>
      <c r="GNE61" s="35"/>
      <c r="GNI61" s="35"/>
      <c r="GNJ61" s="35"/>
      <c r="GNK61" s="35"/>
      <c r="GNL61" s="35"/>
      <c r="GNM61" s="35"/>
      <c r="GNQ61" s="35"/>
      <c r="GNR61" s="35"/>
      <c r="GNS61" s="35"/>
      <c r="GNT61" s="35"/>
      <c r="GNU61" s="35"/>
      <c r="GNY61" s="35"/>
      <c r="GNZ61" s="35"/>
      <c r="GOA61" s="35"/>
      <c r="GOB61" s="35"/>
      <c r="GOC61" s="35"/>
      <c r="GOG61" s="35"/>
      <c r="GOH61" s="35"/>
      <c r="GOI61" s="35"/>
      <c r="GOJ61" s="35"/>
      <c r="GOK61" s="35"/>
      <c r="GOO61" s="35"/>
      <c r="GOP61" s="35"/>
      <c r="GOQ61" s="35"/>
      <c r="GOR61" s="35"/>
      <c r="GOS61" s="35"/>
      <c r="GOW61" s="35"/>
      <c r="GOX61" s="35"/>
      <c r="GOY61" s="35"/>
      <c r="GOZ61" s="35"/>
      <c r="GPA61" s="35"/>
      <c r="GPE61" s="35"/>
      <c r="GPF61" s="35"/>
      <c r="GPG61" s="35"/>
      <c r="GPH61" s="35"/>
      <c r="GPI61" s="35"/>
      <c r="GPM61" s="35"/>
      <c r="GPN61" s="35"/>
      <c r="GPO61" s="35"/>
      <c r="GPP61" s="35"/>
      <c r="GPQ61" s="35"/>
      <c r="GPU61" s="35"/>
      <c r="GPV61" s="35"/>
      <c r="GPW61" s="35"/>
      <c r="GPX61" s="35"/>
      <c r="GPY61" s="35"/>
      <c r="GQC61" s="35"/>
      <c r="GQD61" s="35"/>
      <c r="GQE61" s="35"/>
      <c r="GQF61" s="35"/>
      <c r="GQG61" s="35"/>
      <c r="GQK61" s="35"/>
      <c r="GQL61" s="35"/>
      <c r="GQM61" s="35"/>
      <c r="GQN61" s="35"/>
      <c r="GQO61" s="35"/>
      <c r="GQS61" s="35"/>
      <c r="GQT61" s="35"/>
      <c r="GQU61" s="35"/>
      <c r="GQV61" s="35"/>
      <c r="GQW61" s="35"/>
      <c r="GRA61" s="35"/>
      <c r="GRB61" s="35"/>
      <c r="GRC61" s="35"/>
      <c r="GRD61" s="35"/>
      <c r="GRE61" s="35"/>
      <c r="GRI61" s="35"/>
      <c r="GRJ61" s="35"/>
      <c r="GRK61" s="35"/>
      <c r="GRL61" s="35"/>
      <c r="GRM61" s="35"/>
      <c r="GRQ61" s="35"/>
      <c r="GRR61" s="35"/>
      <c r="GRS61" s="35"/>
      <c r="GRT61" s="35"/>
      <c r="GRU61" s="35"/>
      <c r="GRY61" s="35"/>
      <c r="GRZ61" s="35"/>
      <c r="GSA61" s="35"/>
      <c r="GSB61" s="35"/>
      <c r="GSC61" s="35"/>
      <c r="GSG61" s="35"/>
      <c r="GSH61" s="35"/>
      <c r="GSI61" s="35"/>
      <c r="GSJ61" s="35"/>
      <c r="GSK61" s="35"/>
      <c r="GSO61" s="35"/>
      <c r="GSP61" s="35"/>
      <c r="GSQ61" s="35"/>
      <c r="GSR61" s="35"/>
      <c r="GSS61" s="35"/>
      <c r="GSW61" s="35"/>
      <c r="GSX61" s="35"/>
      <c r="GSY61" s="35"/>
      <c r="GSZ61" s="35"/>
      <c r="GTA61" s="35"/>
      <c r="GTE61" s="35"/>
      <c r="GTF61" s="35"/>
      <c r="GTG61" s="35"/>
      <c r="GTH61" s="35"/>
      <c r="GTI61" s="35"/>
      <c r="GTM61" s="35"/>
      <c r="GTN61" s="35"/>
      <c r="GTO61" s="35"/>
      <c r="GTP61" s="35"/>
      <c r="GTQ61" s="35"/>
      <c r="GTU61" s="35"/>
      <c r="GTV61" s="35"/>
      <c r="GTW61" s="35"/>
      <c r="GTX61" s="35"/>
      <c r="GTY61" s="35"/>
      <c r="GUC61" s="35"/>
      <c r="GUD61" s="35"/>
      <c r="GUE61" s="35"/>
      <c r="GUF61" s="35"/>
      <c r="GUG61" s="35"/>
      <c r="GUK61" s="35"/>
      <c r="GUL61" s="35"/>
      <c r="GUM61" s="35"/>
      <c r="GUN61" s="35"/>
      <c r="GUO61" s="35"/>
      <c r="GUS61" s="35"/>
      <c r="GUT61" s="35"/>
      <c r="GUU61" s="35"/>
      <c r="GUV61" s="35"/>
      <c r="GUW61" s="35"/>
      <c r="GVA61" s="35"/>
      <c r="GVB61" s="35"/>
      <c r="GVC61" s="35"/>
      <c r="GVD61" s="35"/>
      <c r="GVE61" s="35"/>
      <c r="GVI61" s="35"/>
      <c r="GVJ61" s="35"/>
      <c r="GVK61" s="35"/>
      <c r="GVL61" s="35"/>
      <c r="GVM61" s="35"/>
      <c r="GVQ61" s="35"/>
      <c r="GVR61" s="35"/>
      <c r="GVS61" s="35"/>
      <c r="GVT61" s="35"/>
      <c r="GVU61" s="35"/>
      <c r="GVY61" s="35"/>
      <c r="GVZ61" s="35"/>
      <c r="GWA61" s="35"/>
      <c r="GWB61" s="35"/>
      <c r="GWC61" s="35"/>
      <c r="GWG61" s="35"/>
      <c r="GWH61" s="35"/>
      <c r="GWI61" s="35"/>
      <c r="GWJ61" s="35"/>
      <c r="GWK61" s="35"/>
      <c r="GWO61" s="35"/>
      <c r="GWP61" s="35"/>
      <c r="GWQ61" s="35"/>
      <c r="GWR61" s="35"/>
      <c r="GWS61" s="35"/>
      <c r="GWW61" s="35"/>
      <c r="GWX61" s="35"/>
      <c r="GWY61" s="35"/>
      <c r="GWZ61" s="35"/>
      <c r="GXA61" s="35"/>
      <c r="GXE61" s="35"/>
      <c r="GXF61" s="35"/>
      <c r="GXG61" s="35"/>
      <c r="GXH61" s="35"/>
      <c r="GXI61" s="35"/>
      <c r="GXM61" s="35"/>
      <c r="GXN61" s="35"/>
      <c r="GXO61" s="35"/>
      <c r="GXP61" s="35"/>
      <c r="GXQ61" s="35"/>
      <c r="GXU61" s="35"/>
      <c r="GXV61" s="35"/>
      <c r="GXW61" s="35"/>
      <c r="GXX61" s="35"/>
      <c r="GXY61" s="35"/>
      <c r="GYC61" s="35"/>
      <c r="GYD61" s="35"/>
      <c r="GYE61" s="35"/>
      <c r="GYF61" s="35"/>
      <c r="GYG61" s="35"/>
      <c r="GYK61" s="35"/>
      <c r="GYL61" s="35"/>
      <c r="GYM61" s="35"/>
      <c r="GYN61" s="35"/>
      <c r="GYO61" s="35"/>
      <c r="GYS61" s="35"/>
      <c r="GYT61" s="35"/>
      <c r="GYU61" s="35"/>
      <c r="GYV61" s="35"/>
      <c r="GYW61" s="35"/>
      <c r="GZA61" s="35"/>
      <c r="GZB61" s="35"/>
      <c r="GZC61" s="35"/>
      <c r="GZD61" s="35"/>
      <c r="GZE61" s="35"/>
      <c r="GZI61" s="35"/>
      <c r="GZJ61" s="35"/>
      <c r="GZK61" s="35"/>
      <c r="GZL61" s="35"/>
      <c r="GZM61" s="35"/>
      <c r="GZQ61" s="35"/>
      <c r="GZR61" s="35"/>
      <c r="GZS61" s="35"/>
      <c r="GZT61" s="35"/>
      <c r="GZU61" s="35"/>
      <c r="GZY61" s="35"/>
      <c r="GZZ61" s="35"/>
      <c r="HAA61" s="35"/>
      <c r="HAB61" s="35"/>
      <c r="HAC61" s="35"/>
      <c r="HAG61" s="35"/>
      <c r="HAH61" s="35"/>
      <c r="HAI61" s="35"/>
      <c r="HAJ61" s="35"/>
      <c r="HAK61" s="35"/>
      <c r="HAO61" s="35"/>
      <c r="HAP61" s="35"/>
      <c r="HAQ61" s="35"/>
      <c r="HAR61" s="35"/>
      <c r="HAS61" s="35"/>
      <c r="HAW61" s="35"/>
      <c r="HAX61" s="35"/>
      <c r="HAY61" s="35"/>
      <c r="HAZ61" s="35"/>
      <c r="HBA61" s="35"/>
      <c r="HBE61" s="35"/>
      <c r="HBF61" s="35"/>
      <c r="HBG61" s="35"/>
      <c r="HBH61" s="35"/>
      <c r="HBI61" s="35"/>
      <c r="HBM61" s="35"/>
      <c r="HBN61" s="35"/>
      <c r="HBO61" s="35"/>
      <c r="HBP61" s="35"/>
      <c r="HBQ61" s="35"/>
      <c r="HBU61" s="35"/>
      <c r="HBV61" s="35"/>
      <c r="HBW61" s="35"/>
      <c r="HBX61" s="35"/>
      <c r="HBY61" s="35"/>
      <c r="HCC61" s="35"/>
      <c r="HCD61" s="35"/>
      <c r="HCE61" s="35"/>
      <c r="HCF61" s="35"/>
      <c r="HCG61" s="35"/>
      <c r="HCK61" s="35"/>
      <c r="HCL61" s="35"/>
      <c r="HCM61" s="35"/>
      <c r="HCN61" s="35"/>
      <c r="HCO61" s="35"/>
      <c r="HCS61" s="35"/>
      <c r="HCT61" s="35"/>
      <c r="HCU61" s="35"/>
      <c r="HCV61" s="35"/>
      <c r="HCW61" s="35"/>
      <c r="HDA61" s="35"/>
      <c r="HDB61" s="35"/>
      <c r="HDC61" s="35"/>
      <c r="HDD61" s="35"/>
      <c r="HDE61" s="35"/>
      <c r="HDI61" s="35"/>
      <c r="HDJ61" s="35"/>
      <c r="HDK61" s="35"/>
      <c r="HDL61" s="35"/>
      <c r="HDM61" s="35"/>
      <c r="HDQ61" s="35"/>
      <c r="HDR61" s="35"/>
      <c r="HDS61" s="35"/>
      <c r="HDT61" s="35"/>
      <c r="HDU61" s="35"/>
      <c r="HDY61" s="35"/>
      <c r="HDZ61" s="35"/>
      <c r="HEA61" s="35"/>
      <c r="HEB61" s="35"/>
      <c r="HEC61" s="35"/>
      <c r="HEG61" s="35"/>
      <c r="HEH61" s="35"/>
      <c r="HEI61" s="35"/>
      <c r="HEJ61" s="35"/>
      <c r="HEK61" s="35"/>
      <c r="HEO61" s="35"/>
      <c r="HEP61" s="35"/>
      <c r="HEQ61" s="35"/>
      <c r="HER61" s="35"/>
      <c r="HES61" s="35"/>
      <c r="HEW61" s="35"/>
      <c r="HEX61" s="35"/>
      <c r="HEY61" s="35"/>
      <c r="HEZ61" s="35"/>
      <c r="HFA61" s="35"/>
      <c r="HFE61" s="35"/>
      <c r="HFF61" s="35"/>
      <c r="HFG61" s="35"/>
      <c r="HFH61" s="35"/>
      <c r="HFI61" s="35"/>
      <c r="HFM61" s="35"/>
      <c r="HFN61" s="35"/>
      <c r="HFO61" s="35"/>
      <c r="HFP61" s="35"/>
      <c r="HFQ61" s="35"/>
      <c r="HFU61" s="35"/>
      <c r="HFV61" s="35"/>
      <c r="HFW61" s="35"/>
      <c r="HFX61" s="35"/>
      <c r="HFY61" s="35"/>
      <c r="HGC61" s="35"/>
      <c r="HGD61" s="35"/>
      <c r="HGE61" s="35"/>
      <c r="HGF61" s="35"/>
      <c r="HGG61" s="35"/>
      <c r="HGK61" s="35"/>
      <c r="HGL61" s="35"/>
      <c r="HGM61" s="35"/>
      <c r="HGN61" s="35"/>
      <c r="HGO61" s="35"/>
      <c r="HGS61" s="35"/>
      <c r="HGT61" s="35"/>
      <c r="HGU61" s="35"/>
      <c r="HGV61" s="35"/>
      <c r="HGW61" s="35"/>
      <c r="HHA61" s="35"/>
      <c r="HHB61" s="35"/>
      <c r="HHC61" s="35"/>
      <c r="HHD61" s="35"/>
      <c r="HHE61" s="35"/>
      <c r="HHI61" s="35"/>
      <c r="HHJ61" s="35"/>
      <c r="HHK61" s="35"/>
      <c r="HHL61" s="35"/>
      <c r="HHM61" s="35"/>
      <c r="HHQ61" s="35"/>
      <c r="HHR61" s="35"/>
      <c r="HHS61" s="35"/>
      <c r="HHT61" s="35"/>
      <c r="HHU61" s="35"/>
      <c r="HHY61" s="35"/>
      <c r="HHZ61" s="35"/>
      <c r="HIA61" s="35"/>
      <c r="HIB61" s="35"/>
      <c r="HIC61" s="35"/>
      <c r="HIG61" s="35"/>
      <c r="HIH61" s="35"/>
      <c r="HII61" s="35"/>
      <c r="HIJ61" s="35"/>
      <c r="HIK61" s="35"/>
      <c r="HIO61" s="35"/>
      <c r="HIP61" s="35"/>
      <c r="HIQ61" s="35"/>
      <c r="HIR61" s="35"/>
      <c r="HIS61" s="35"/>
      <c r="HIW61" s="35"/>
      <c r="HIX61" s="35"/>
      <c r="HIY61" s="35"/>
      <c r="HIZ61" s="35"/>
      <c r="HJA61" s="35"/>
      <c r="HJE61" s="35"/>
      <c r="HJF61" s="35"/>
      <c r="HJG61" s="35"/>
      <c r="HJH61" s="35"/>
      <c r="HJI61" s="35"/>
      <c r="HJM61" s="35"/>
      <c r="HJN61" s="35"/>
      <c r="HJO61" s="35"/>
      <c r="HJP61" s="35"/>
      <c r="HJQ61" s="35"/>
      <c r="HJU61" s="35"/>
      <c r="HJV61" s="35"/>
      <c r="HJW61" s="35"/>
      <c r="HJX61" s="35"/>
      <c r="HJY61" s="35"/>
      <c r="HKC61" s="35"/>
      <c r="HKD61" s="35"/>
      <c r="HKE61" s="35"/>
      <c r="HKF61" s="35"/>
      <c r="HKG61" s="35"/>
      <c r="HKK61" s="35"/>
      <c r="HKL61" s="35"/>
      <c r="HKM61" s="35"/>
      <c r="HKN61" s="35"/>
      <c r="HKO61" s="35"/>
      <c r="HKS61" s="35"/>
      <c r="HKT61" s="35"/>
      <c r="HKU61" s="35"/>
      <c r="HKV61" s="35"/>
      <c r="HKW61" s="35"/>
      <c r="HLA61" s="35"/>
      <c r="HLB61" s="35"/>
      <c r="HLC61" s="35"/>
      <c r="HLD61" s="35"/>
      <c r="HLE61" s="35"/>
      <c r="HLI61" s="35"/>
      <c r="HLJ61" s="35"/>
      <c r="HLK61" s="35"/>
      <c r="HLL61" s="35"/>
      <c r="HLM61" s="35"/>
      <c r="HLQ61" s="35"/>
      <c r="HLR61" s="35"/>
      <c r="HLS61" s="35"/>
      <c r="HLT61" s="35"/>
      <c r="HLU61" s="35"/>
      <c r="HLY61" s="35"/>
      <c r="HLZ61" s="35"/>
      <c r="HMA61" s="35"/>
      <c r="HMB61" s="35"/>
      <c r="HMC61" s="35"/>
      <c r="HMG61" s="35"/>
      <c r="HMH61" s="35"/>
      <c r="HMI61" s="35"/>
      <c r="HMJ61" s="35"/>
      <c r="HMK61" s="35"/>
      <c r="HMO61" s="35"/>
      <c r="HMP61" s="35"/>
      <c r="HMQ61" s="35"/>
      <c r="HMR61" s="35"/>
      <c r="HMS61" s="35"/>
      <c r="HMW61" s="35"/>
      <c r="HMX61" s="35"/>
      <c r="HMY61" s="35"/>
      <c r="HMZ61" s="35"/>
      <c r="HNA61" s="35"/>
      <c r="HNE61" s="35"/>
      <c r="HNF61" s="35"/>
      <c r="HNG61" s="35"/>
      <c r="HNH61" s="35"/>
      <c r="HNI61" s="35"/>
      <c r="HNM61" s="35"/>
      <c r="HNN61" s="35"/>
      <c r="HNO61" s="35"/>
      <c r="HNP61" s="35"/>
      <c r="HNQ61" s="35"/>
      <c r="HNU61" s="35"/>
      <c r="HNV61" s="35"/>
      <c r="HNW61" s="35"/>
      <c r="HNX61" s="35"/>
      <c r="HNY61" s="35"/>
      <c r="HOC61" s="35"/>
      <c r="HOD61" s="35"/>
      <c r="HOE61" s="35"/>
      <c r="HOF61" s="35"/>
      <c r="HOG61" s="35"/>
      <c r="HOK61" s="35"/>
      <c r="HOL61" s="35"/>
      <c r="HOM61" s="35"/>
      <c r="HON61" s="35"/>
      <c r="HOO61" s="35"/>
      <c r="HOS61" s="35"/>
      <c r="HOT61" s="35"/>
      <c r="HOU61" s="35"/>
      <c r="HOV61" s="35"/>
      <c r="HOW61" s="35"/>
      <c r="HPA61" s="35"/>
      <c r="HPB61" s="35"/>
      <c r="HPC61" s="35"/>
      <c r="HPD61" s="35"/>
      <c r="HPE61" s="35"/>
      <c r="HPI61" s="35"/>
      <c r="HPJ61" s="35"/>
      <c r="HPK61" s="35"/>
      <c r="HPL61" s="35"/>
      <c r="HPM61" s="35"/>
      <c r="HPQ61" s="35"/>
      <c r="HPR61" s="35"/>
      <c r="HPS61" s="35"/>
      <c r="HPT61" s="35"/>
      <c r="HPU61" s="35"/>
      <c r="HPY61" s="35"/>
      <c r="HPZ61" s="35"/>
      <c r="HQA61" s="35"/>
      <c r="HQB61" s="35"/>
      <c r="HQC61" s="35"/>
      <c r="HQG61" s="35"/>
      <c r="HQH61" s="35"/>
      <c r="HQI61" s="35"/>
      <c r="HQJ61" s="35"/>
      <c r="HQK61" s="35"/>
      <c r="HQO61" s="35"/>
      <c r="HQP61" s="35"/>
      <c r="HQQ61" s="35"/>
      <c r="HQR61" s="35"/>
      <c r="HQS61" s="35"/>
      <c r="HQW61" s="35"/>
      <c r="HQX61" s="35"/>
      <c r="HQY61" s="35"/>
      <c r="HQZ61" s="35"/>
      <c r="HRA61" s="35"/>
      <c r="HRE61" s="35"/>
      <c r="HRF61" s="35"/>
      <c r="HRG61" s="35"/>
      <c r="HRH61" s="35"/>
      <c r="HRI61" s="35"/>
      <c r="HRM61" s="35"/>
      <c r="HRN61" s="35"/>
      <c r="HRO61" s="35"/>
      <c r="HRP61" s="35"/>
      <c r="HRQ61" s="35"/>
      <c r="HRU61" s="35"/>
      <c r="HRV61" s="35"/>
      <c r="HRW61" s="35"/>
      <c r="HRX61" s="35"/>
      <c r="HRY61" s="35"/>
      <c r="HSC61" s="35"/>
      <c r="HSD61" s="35"/>
      <c r="HSE61" s="35"/>
      <c r="HSF61" s="35"/>
      <c r="HSG61" s="35"/>
      <c r="HSK61" s="35"/>
      <c r="HSL61" s="35"/>
      <c r="HSM61" s="35"/>
      <c r="HSN61" s="35"/>
      <c r="HSO61" s="35"/>
      <c r="HSS61" s="35"/>
      <c r="HST61" s="35"/>
      <c r="HSU61" s="35"/>
      <c r="HSV61" s="35"/>
      <c r="HSW61" s="35"/>
      <c r="HTA61" s="35"/>
      <c r="HTB61" s="35"/>
      <c r="HTC61" s="35"/>
      <c r="HTD61" s="35"/>
      <c r="HTE61" s="35"/>
      <c r="HTI61" s="35"/>
      <c r="HTJ61" s="35"/>
      <c r="HTK61" s="35"/>
      <c r="HTL61" s="35"/>
      <c r="HTM61" s="35"/>
      <c r="HTQ61" s="35"/>
      <c r="HTR61" s="35"/>
      <c r="HTS61" s="35"/>
      <c r="HTT61" s="35"/>
      <c r="HTU61" s="35"/>
      <c r="HTY61" s="35"/>
      <c r="HTZ61" s="35"/>
      <c r="HUA61" s="35"/>
      <c r="HUB61" s="35"/>
      <c r="HUC61" s="35"/>
      <c r="HUG61" s="35"/>
      <c r="HUH61" s="35"/>
      <c r="HUI61" s="35"/>
      <c r="HUJ61" s="35"/>
      <c r="HUK61" s="35"/>
      <c r="HUO61" s="35"/>
      <c r="HUP61" s="35"/>
      <c r="HUQ61" s="35"/>
      <c r="HUR61" s="35"/>
      <c r="HUS61" s="35"/>
      <c r="HUW61" s="35"/>
      <c r="HUX61" s="35"/>
      <c r="HUY61" s="35"/>
      <c r="HUZ61" s="35"/>
      <c r="HVA61" s="35"/>
      <c r="HVE61" s="35"/>
      <c r="HVF61" s="35"/>
      <c r="HVG61" s="35"/>
      <c r="HVH61" s="35"/>
      <c r="HVI61" s="35"/>
      <c r="HVM61" s="35"/>
      <c r="HVN61" s="35"/>
      <c r="HVO61" s="35"/>
      <c r="HVP61" s="35"/>
      <c r="HVQ61" s="35"/>
      <c r="HVU61" s="35"/>
      <c r="HVV61" s="35"/>
      <c r="HVW61" s="35"/>
      <c r="HVX61" s="35"/>
      <c r="HVY61" s="35"/>
      <c r="HWC61" s="35"/>
      <c r="HWD61" s="35"/>
      <c r="HWE61" s="35"/>
      <c r="HWF61" s="35"/>
      <c r="HWG61" s="35"/>
      <c r="HWK61" s="35"/>
      <c r="HWL61" s="35"/>
      <c r="HWM61" s="35"/>
      <c r="HWN61" s="35"/>
      <c r="HWO61" s="35"/>
      <c r="HWS61" s="35"/>
      <c r="HWT61" s="35"/>
      <c r="HWU61" s="35"/>
      <c r="HWV61" s="35"/>
      <c r="HWW61" s="35"/>
      <c r="HXA61" s="35"/>
      <c r="HXB61" s="35"/>
      <c r="HXC61" s="35"/>
      <c r="HXD61" s="35"/>
      <c r="HXE61" s="35"/>
      <c r="HXI61" s="35"/>
      <c r="HXJ61" s="35"/>
      <c r="HXK61" s="35"/>
      <c r="HXL61" s="35"/>
      <c r="HXM61" s="35"/>
      <c r="HXQ61" s="35"/>
      <c r="HXR61" s="35"/>
      <c r="HXS61" s="35"/>
      <c r="HXT61" s="35"/>
      <c r="HXU61" s="35"/>
      <c r="HXY61" s="35"/>
      <c r="HXZ61" s="35"/>
      <c r="HYA61" s="35"/>
      <c r="HYB61" s="35"/>
      <c r="HYC61" s="35"/>
      <c r="HYG61" s="35"/>
      <c r="HYH61" s="35"/>
      <c r="HYI61" s="35"/>
      <c r="HYJ61" s="35"/>
      <c r="HYK61" s="35"/>
      <c r="HYO61" s="35"/>
      <c r="HYP61" s="35"/>
      <c r="HYQ61" s="35"/>
      <c r="HYR61" s="35"/>
      <c r="HYS61" s="35"/>
      <c r="HYW61" s="35"/>
      <c r="HYX61" s="35"/>
      <c r="HYY61" s="35"/>
      <c r="HYZ61" s="35"/>
      <c r="HZA61" s="35"/>
      <c r="HZE61" s="35"/>
      <c r="HZF61" s="35"/>
      <c r="HZG61" s="35"/>
      <c r="HZH61" s="35"/>
      <c r="HZI61" s="35"/>
      <c r="HZM61" s="35"/>
      <c r="HZN61" s="35"/>
      <c r="HZO61" s="35"/>
      <c r="HZP61" s="35"/>
      <c r="HZQ61" s="35"/>
      <c r="HZU61" s="35"/>
      <c r="HZV61" s="35"/>
      <c r="HZW61" s="35"/>
      <c r="HZX61" s="35"/>
      <c r="HZY61" s="35"/>
      <c r="IAC61" s="35"/>
      <c r="IAD61" s="35"/>
      <c r="IAE61" s="35"/>
      <c r="IAF61" s="35"/>
      <c r="IAG61" s="35"/>
      <c r="IAK61" s="35"/>
      <c r="IAL61" s="35"/>
      <c r="IAM61" s="35"/>
      <c r="IAN61" s="35"/>
      <c r="IAO61" s="35"/>
      <c r="IAS61" s="35"/>
      <c r="IAT61" s="35"/>
      <c r="IAU61" s="35"/>
      <c r="IAV61" s="35"/>
      <c r="IAW61" s="35"/>
      <c r="IBA61" s="35"/>
      <c r="IBB61" s="35"/>
      <c r="IBC61" s="35"/>
      <c r="IBD61" s="35"/>
      <c r="IBE61" s="35"/>
      <c r="IBI61" s="35"/>
      <c r="IBJ61" s="35"/>
      <c r="IBK61" s="35"/>
      <c r="IBL61" s="35"/>
      <c r="IBM61" s="35"/>
      <c r="IBQ61" s="35"/>
      <c r="IBR61" s="35"/>
      <c r="IBS61" s="35"/>
      <c r="IBT61" s="35"/>
      <c r="IBU61" s="35"/>
      <c r="IBY61" s="35"/>
      <c r="IBZ61" s="35"/>
      <c r="ICA61" s="35"/>
      <c r="ICB61" s="35"/>
      <c r="ICC61" s="35"/>
      <c r="ICG61" s="35"/>
      <c r="ICH61" s="35"/>
      <c r="ICI61" s="35"/>
      <c r="ICJ61" s="35"/>
      <c r="ICK61" s="35"/>
      <c r="ICO61" s="35"/>
      <c r="ICP61" s="35"/>
      <c r="ICQ61" s="35"/>
      <c r="ICR61" s="35"/>
      <c r="ICS61" s="35"/>
      <c r="ICW61" s="35"/>
      <c r="ICX61" s="35"/>
      <c r="ICY61" s="35"/>
      <c r="ICZ61" s="35"/>
      <c r="IDA61" s="35"/>
      <c r="IDE61" s="35"/>
      <c r="IDF61" s="35"/>
      <c r="IDG61" s="35"/>
      <c r="IDH61" s="35"/>
      <c r="IDI61" s="35"/>
      <c r="IDM61" s="35"/>
      <c r="IDN61" s="35"/>
      <c r="IDO61" s="35"/>
      <c r="IDP61" s="35"/>
      <c r="IDQ61" s="35"/>
      <c r="IDU61" s="35"/>
      <c r="IDV61" s="35"/>
      <c r="IDW61" s="35"/>
      <c r="IDX61" s="35"/>
      <c r="IDY61" s="35"/>
      <c r="IEC61" s="35"/>
      <c r="IED61" s="35"/>
      <c r="IEE61" s="35"/>
      <c r="IEF61" s="35"/>
      <c r="IEG61" s="35"/>
      <c r="IEK61" s="35"/>
      <c r="IEL61" s="35"/>
      <c r="IEM61" s="35"/>
      <c r="IEN61" s="35"/>
      <c r="IEO61" s="35"/>
      <c r="IES61" s="35"/>
      <c r="IET61" s="35"/>
      <c r="IEU61" s="35"/>
      <c r="IEV61" s="35"/>
      <c r="IEW61" s="35"/>
      <c r="IFA61" s="35"/>
      <c r="IFB61" s="35"/>
      <c r="IFC61" s="35"/>
      <c r="IFD61" s="35"/>
      <c r="IFE61" s="35"/>
      <c r="IFI61" s="35"/>
      <c r="IFJ61" s="35"/>
      <c r="IFK61" s="35"/>
      <c r="IFL61" s="35"/>
      <c r="IFM61" s="35"/>
      <c r="IFQ61" s="35"/>
      <c r="IFR61" s="35"/>
      <c r="IFS61" s="35"/>
      <c r="IFT61" s="35"/>
      <c r="IFU61" s="35"/>
      <c r="IFY61" s="35"/>
      <c r="IFZ61" s="35"/>
      <c r="IGA61" s="35"/>
      <c r="IGB61" s="35"/>
      <c r="IGC61" s="35"/>
      <c r="IGG61" s="35"/>
      <c r="IGH61" s="35"/>
      <c r="IGI61" s="35"/>
      <c r="IGJ61" s="35"/>
      <c r="IGK61" s="35"/>
      <c r="IGO61" s="35"/>
      <c r="IGP61" s="35"/>
      <c r="IGQ61" s="35"/>
      <c r="IGR61" s="35"/>
      <c r="IGS61" s="35"/>
      <c r="IGW61" s="35"/>
      <c r="IGX61" s="35"/>
      <c r="IGY61" s="35"/>
      <c r="IGZ61" s="35"/>
      <c r="IHA61" s="35"/>
      <c r="IHE61" s="35"/>
      <c r="IHF61" s="35"/>
      <c r="IHG61" s="35"/>
      <c r="IHH61" s="35"/>
      <c r="IHI61" s="35"/>
      <c r="IHM61" s="35"/>
      <c r="IHN61" s="35"/>
      <c r="IHO61" s="35"/>
      <c r="IHP61" s="35"/>
      <c r="IHQ61" s="35"/>
      <c r="IHU61" s="35"/>
      <c r="IHV61" s="35"/>
      <c r="IHW61" s="35"/>
      <c r="IHX61" s="35"/>
      <c r="IHY61" s="35"/>
      <c r="IIC61" s="35"/>
      <c r="IID61" s="35"/>
      <c r="IIE61" s="35"/>
      <c r="IIF61" s="35"/>
      <c r="IIG61" s="35"/>
      <c r="IIK61" s="35"/>
      <c r="IIL61" s="35"/>
      <c r="IIM61" s="35"/>
      <c r="IIN61" s="35"/>
      <c r="IIO61" s="35"/>
      <c r="IIS61" s="35"/>
      <c r="IIT61" s="35"/>
      <c r="IIU61" s="35"/>
      <c r="IIV61" s="35"/>
      <c r="IIW61" s="35"/>
      <c r="IJA61" s="35"/>
      <c r="IJB61" s="35"/>
      <c r="IJC61" s="35"/>
      <c r="IJD61" s="35"/>
      <c r="IJE61" s="35"/>
      <c r="IJI61" s="35"/>
      <c r="IJJ61" s="35"/>
      <c r="IJK61" s="35"/>
      <c r="IJL61" s="35"/>
      <c r="IJM61" s="35"/>
      <c r="IJQ61" s="35"/>
      <c r="IJR61" s="35"/>
      <c r="IJS61" s="35"/>
      <c r="IJT61" s="35"/>
      <c r="IJU61" s="35"/>
      <c r="IJY61" s="35"/>
      <c r="IJZ61" s="35"/>
      <c r="IKA61" s="35"/>
      <c r="IKB61" s="35"/>
      <c r="IKC61" s="35"/>
      <c r="IKG61" s="35"/>
      <c r="IKH61" s="35"/>
      <c r="IKI61" s="35"/>
      <c r="IKJ61" s="35"/>
      <c r="IKK61" s="35"/>
      <c r="IKO61" s="35"/>
      <c r="IKP61" s="35"/>
      <c r="IKQ61" s="35"/>
      <c r="IKR61" s="35"/>
      <c r="IKS61" s="35"/>
      <c r="IKW61" s="35"/>
      <c r="IKX61" s="35"/>
      <c r="IKY61" s="35"/>
      <c r="IKZ61" s="35"/>
      <c r="ILA61" s="35"/>
      <c r="ILE61" s="35"/>
      <c r="ILF61" s="35"/>
      <c r="ILG61" s="35"/>
      <c r="ILH61" s="35"/>
      <c r="ILI61" s="35"/>
      <c r="ILM61" s="35"/>
      <c r="ILN61" s="35"/>
      <c r="ILO61" s="35"/>
      <c r="ILP61" s="35"/>
      <c r="ILQ61" s="35"/>
      <c r="ILU61" s="35"/>
      <c r="ILV61" s="35"/>
      <c r="ILW61" s="35"/>
      <c r="ILX61" s="35"/>
      <c r="ILY61" s="35"/>
      <c r="IMC61" s="35"/>
      <c r="IMD61" s="35"/>
      <c r="IME61" s="35"/>
      <c r="IMF61" s="35"/>
      <c r="IMG61" s="35"/>
      <c r="IMK61" s="35"/>
      <c r="IML61" s="35"/>
      <c r="IMM61" s="35"/>
      <c r="IMN61" s="35"/>
      <c r="IMO61" s="35"/>
      <c r="IMS61" s="35"/>
      <c r="IMT61" s="35"/>
      <c r="IMU61" s="35"/>
      <c r="IMV61" s="35"/>
      <c r="IMW61" s="35"/>
      <c r="INA61" s="35"/>
      <c r="INB61" s="35"/>
      <c r="INC61" s="35"/>
      <c r="IND61" s="35"/>
      <c r="INE61" s="35"/>
      <c r="INI61" s="35"/>
      <c r="INJ61" s="35"/>
      <c r="INK61" s="35"/>
      <c r="INL61" s="35"/>
      <c r="INM61" s="35"/>
      <c r="INQ61" s="35"/>
      <c r="INR61" s="35"/>
      <c r="INS61" s="35"/>
      <c r="INT61" s="35"/>
      <c r="INU61" s="35"/>
      <c r="INY61" s="35"/>
      <c r="INZ61" s="35"/>
      <c r="IOA61" s="35"/>
      <c r="IOB61" s="35"/>
      <c r="IOC61" s="35"/>
      <c r="IOG61" s="35"/>
      <c r="IOH61" s="35"/>
      <c r="IOI61" s="35"/>
      <c r="IOJ61" s="35"/>
      <c r="IOK61" s="35"/>
      <c r="IOO61" s="35"/>
      <c r="IOP61" s="35"/>
      <c r="IOQ61" s="35"/>
      <c r="IOR61" s="35"/>
      <c r="IOS61" s="35"/>
      <c r="IOW61" s="35"/>
      <c r="IOX61" s="35"/>
      <c r="IOY61" s="35"/>
      <c r="IOZ61" s="35"/>
      <c r="IPA61" s="35"/>
      <c r="IPE61" s="35"/>
      <c r="IPF61" s="35"/>
      <c r="IPG61" s="35"/>
      <c r="IPH61" s="35"/>
      <c r="IPI61" s="35"/>
      <c r="IPM61" s="35"/>
      <c r="IPN61" s="35"/>
      <c r="IPO61" s="35"/>
      <c r="IPP61" s="35"/>
      <c r="IPQ61" s="35"/>
      <c r="IPU61" s="35"/>
      <c r="IPV61" s="35"/>
      <c r="IPW61" s="35"/>
      <c r="IPX61" s="35"/>
      <c r="IPY61" s="35"/>
      <c r="IQC61" s="35"/>
      <c r="IQD61" s="35"/>
      <c r="IQE61" s="35"/>
      <c r="IQF61" s="35"/>
      <c r="IQG61" s="35"/>
      <c r="IQK61" s="35"/>
      <c r="IQL61" s="35"/>
      <c r="IQM61" s="35"/>
      <c r="IQN61" s="35"/>
      <c r="IQO61" s="35"/>
      <c r="IQS61" s="35"/>
      <c r="IQT61" s="35"/>
      <c r="IQU61" s="35"/>
      <c r="IQV61" s="35"/>
      <c r="IQW61" s="35"/>
      <c r="IRA61" s="35"/>
      <c r="IRB61" s="35"/>
      <c r="IRC61" s="35"/>
      <c r="IRD61" s="35"/>
      <c r="IRE61" s="35"/>
      <c r="IRI61" s="35"/>
      <c r="IRJ61" s="35"/>
      <c r="IRK61" s="35"/>
      <c r="IRL61" s="35"/>
      <c r="IRM61" s="35"/>
      <c r="IRQ61" s="35"/>
      <c r="IRR61" s="35"/>
      <c r="IRS61" s="35"/>
      <c r="IRT61" s="35"/>
      <c r="IRU61" s="35"/>
      <c r="IRY61" s="35"/>
      <c r="IRZ61" s="35"/>
      <c r="ISA61" s="35"/>
      <c r="ISB61" s="35"/>
      <c r="ISC61" s="35"/>
      <c r="ISG61" s="35"/>
      <c r="ISH61" s="35"/>
      <c r="ISI61" s="35"/>
      <c r="ISJ61" s="35"/>
      <c r="ISK61" s="35"/>
      <c r="ISO61" s="35"/>
      <c r="ISP61" s="35"/>
      <c r="ISQ61" s="35"/>
      <c r="ISR61" s="35"/>
      <c r="ISS61" s="35"/>
      <c r="ISW61" s="35"/>
      <c r="ISX61" s="35"/>
      <c r="ISY61" s="35"/>
      <c r="ISZ61" s="35"/>
      <c r="ITA61" s="35"/>
      <c r="ITE61" s="35"/>
      <c r="ITF61" s="35"/>
      <c r="ITG61" s="35"/>
      <c r="ITH61" s="35"/>
      <c r="ITI61" s="35"/>
      <c r="ITM61" s="35"/>
      <c r="ITN61" s="35"/>
      <c r="ITO61" s="35"/>
      <c r="ITP61" s="35"/>
      <c r="ITQ61" s="35"/>
      <c r="ITU61" s="35"/>
      <c r="ITV61" s="35"/>
      <c r="ITW61" s="35"/>
      <c r="ITX61" s="35"/>
      <c r="ITY61" s="35"/>
      <c r="IUC61" s="35"/>
      <c r="IUD61" s="35"/>
      <c r="IUE61" s="35"/>
      <c r="IUF61" s="35"/>
      <c r="IUG61" s="35"/>
      <c r="IUK61" s="35"/>
      <c r="IUL61" s="35"/>
      <c r="IUM61" s="35"/>
      <c r="IUN61" s="35"/>
      <c r="IUO61" s="35"/>
      <c r="IUS61" s="35"/>
      <c r="IUT61" s="35"/>
      <c r="IUU61" s="35"/>
      <c r="IUV61" s="35"/>
      <c r="IUW61" s="35"/>
      <c r="IVA61" s="35"/>
      <c r="IVB61" s="35"/>
      <c r="IVC61" s="35"/>
      <c r="IVD61" s="35"/>
      <c r="IVE61" s="35"/>
      <c r="IVI61" s="35"/>
      <c r="IVJ61" s="35"/>
      <c r="IVK61" s="35"/>
      <c r="IVL61" s="35"/>
      <c r="IVM61" s="35"/>
      <c r="IVQ61" s="35"/>
      <c r="IVR61" s="35"/>
      <c r="IVS61" s="35"/>
      <c r="IVT61" s="35"/>
      <c r="IVU61" s="35"/>
      <c r="IVY61" s="35"/>
      <c r="IVZ61" s="35"/>
      <c r="IWA61" s="35"/>
      <c r="IWB61" s="35"/>
      <c r="IWC61" s="35"/>
      <c r="IWG61" s="35"/>
      <c r="IWH61" s="35"/>
      <c r="IWI61" s="35"/>
      <c r="IWJ61" s="35"/>
      <c r="IWK61" s="35"/>
      <c r="IWO61" s="35"/>
      <c r="IWP61" s="35"/>
      <c r="IWQ61" s="35"/>
      <c r="IWR61" s="35"/>
      <c r="IWS61" s="35"/>
      <c r="IWW61" s="35"/>
      <c r="IWX61" s="35"/>
      <c r="IWY61" s="35"/>
      <c r="IWZ61" s="35"/>
      <c r="IXA61" s="35"/>
      <c r="IXE61" s="35"/>
      <c r="IXF61" s="35"/>
      <c r="IXG61" s="35"/>
      <c r="IXH61" s="35"/>
      <c r="IXI61" s="35"/>
      <c r="IXM61" s="35"/>
      <c r="IXN61" s="35"/>
      <c r="IXO61" s="35"/>
      <c r="IXP61" s="35"/>
      <c r="IXQ61" s="35"/>
      <c r="IXU61" s="35"/>
      <c r="IXV61" s="35"/>
      <c r="IXW61" s="35"/>
      <c r="IXX61" s="35"/>
      <c r="IXY61" s="35"/>
      <c r="IYC61" s="35"/>
      <c r="IYD61" s="35"/>
      <c r="IYE61" s="35"/>
      <c r="IYF61" s="35"/>
      <c r="IYG61" s="35"/>
      <c r="IYK61" s="35"/>
      <c r="IYL61" s="35"/>
      <c r="IYM61" s="35"/>
      <c r="IYN61" s="35"/>
      <c r="IYO61" s="35"/>
      <c r="IYS61" s="35"/>
      <c r="IYT61" s="35"/>
      <c r="IYU61" s="35"/>
      <c r="IYV61" s="35"/>
      <c r="IYW61" s="35"/>
      <c r="IZA61" s="35"/>
      <c r="IZB61" s="35"/>
      <c r="IZC61" s="35"/>
      <c r="IZD61" s="35"/>
      <c r="IZE61" s="35"/>
      <c r="IZI61" s="35"/>
      <c r="IZJ61" s="35"/>
      <c r="IZK61" s="35"/>
      <c r="IZL61" s="35"/>
      <c r="IZM61" s="35"/>
      <c r="IZQ61" s="35"/>
      <c r="IZR61" s="35"/>
      <c r="IZS61" s="35"/>
      <c r="IZT61" s="35"/>
      <c r="IZU61" s="35"/>
      <c r="IZY61" s="35"/>
      <c r="IZZ61" s="35"/>
      <c r="JAA61" s="35"/>
      <c r="JAB61" s="35"/>
      <c r="JAC61" s="35"/>
      <c r="JAG61" s="35"/>
      <c r="JAH61" s="35"/>
      <c r="JAI61" s="35"/>
      <c r="JAJ61" s="35"/>
      <c r="JAK61" s="35"/>
      <c r="JAO61" s="35"/>
      <c r="JAP61" s="35"/>
      <c r="JAQ61" s="35"/>
      <c r="JAR61" s="35"/>
      <c r="JAS61" s="35"/>
      <c r="JAW61" s="35"/>
      <c r="JAX61" s="35"/>
      <c r="JAY61" s="35"/>
      <c r="JAZ61" s="35"/>
      <c r="JBA61" s="35"/>
      <c r="JBE61" s="35"/>
      <c r="JBF61" s="35"/>
      <c r="JBG61" s="35"/>
      <c r="JBH61" s="35"/>
      <c r="JBI61" s="35"/>
      <c r="JBM61" s="35"/>
      <c r="JBN61" s="35"/>
      <c r="JBO61" s="35"/>
      <c r="JBP61" s="35"/>
      <c r="JBQ61" s="35"/>
      <c r="JBU61" s="35"/>
      <c r="JBV61" s="35"/>
      <c r="JBW61" s="35"/>
      <c r="JBX61" s="35"/>
      <c r="JBY61" s="35"/>
      <c r="JCC61" s="35"/>
      <c r="JCD61" s="35"/>
      <c r="JCE61" s="35"/>
      <c r="JCF61" s="35"/>
      <c r="JCG61" s="35"/>
      <c r="JCK61" s="35"/>
      <c r="JCL61" s="35"/>
      <c r="JCM61" s="35"/>
      <c r="JCN61" s="35"/>
      <c r="JCO61" s="35"/>
      <c r="JCS61" s="35"/>
      <c r="JCT61" s="35"/>
      <c r="JCU61" s="35"/>
      <c r="JCV61" s="35"/>
      <c r="JCW61" s="35"/>
      <c r="JDA61" s="35"/>
      <c r="JDB61" s="35"/>
      <c r="JDC61" s="35"/>
      <c r="JDD61" s="35"/>
      <c r="JDE61" s="35"/>
      <c r="JDI61" s="35"/>
      <c r="JDJ61" s="35"/>
      <c r="JDK61" s="35"/>
      <c r="JDL61" s="35"/>
      <c r="JDM61" s="35"/>
      <c r="JDQ61" s="35"/>
      <c r="JDR61" s="35"/>
      <c r="JDS61" s="35"/>
      <c r="JDT61" s="35"/>
      <c r="JDU61" s="35"/>
      <c r="JDY61" s="35"/>
      <c r="JDZ61" s="35"/>
      <c r="JEA61" s="35"/>
      <c r="JEB61" s="35"/>
      <c r="JEC61" s="35"/>
      <c r="JEG61" s="35"/>
      <c r="JEH61" s="35"/>
      <c r="JEI61" s="35"/>
      <c r="JEJ61" s="35"/>
      <c r="JEK61" s="35"/>
      <c r="JEO61" s="35"/>
      <c r="JEP61" s="35"/>
      <c r="JEQ61" s="35"/>
      <c r="JER61" s="35"/>
      <c r="JES61" s="35"/>
      <c r="JEW61" s="35"/>
      <c r="JEX61" s="35"/>
      <c r="JEY61" s="35"/>
      <c r="JEZ61" s="35"/>
      <c r="JFA61" s="35"/>
      <c r="JFE61" s="35"/>
      <c r="JFF61" s="35"/>
      <c r="JFG61" s="35"/>
      <c r="JFH61" s="35"/>
      <c r="JFI61" s="35"/>
      <c r="JFM61" s="35"/>
      <c r="JFN61" s="35"/>
      <c r="JFO61" s="35"/>
      <c r="JFP61" s="35"/>
      <c r="JFQ61" s="35"/>
      <c r="JFU61" s="35"/>
      <c r="JFV61" s="35"/>
      <c r="JFW61" s="35"/>
      <c r="JFX61" s="35"/>
      <c r="JFY61" s="35"/>
      <c r="JGC61" s="35"/>
      <c r="JGD61" s="35"/>
      <c r="JGE61" s="35"/>
      <c r="JGF61" s="35"/>
      <c r="JGG61" s="35"/>
      <c r="JGK61" s="35"/>
      <c r="JGL61" s="35"/>
      <c r="JGM61" s="35"/>
      <c r="JGN61" s="35"/>
      <c r="JGO61" s="35"/>
      <c r="JGS61" s="35"/>
      <c r="JGT61" s="35"/>
      <c r="JGU61" s="35"/>
      <c r="JGV61" s="35"/>
      <c r="JGW61" s="35"/>
      <c r="JHA61" s="35"/>
      <c r="JHB61" s="35"/>
      <c r="JHC61" s="35"/>
      <c r="JHD61" s="35"/>
      <c r="JHE61" s="35"/>
      <c r="JHI61" s="35"/>
      <c r="JHJ61" s="35"/>
      <c r="JHK61" s="35"/>
      <c r="JHL61" s="35"/>
      <c r="JHM61" s="35"/>
      <c r="JHQ61" s="35"/>
      <c r="JHR61" s="35"/>
      <c r="JHS61" s="35"/>
      <c r="JHT61" s="35"/>
      <c r="JHU61" s="35"/>
      <c r="JHY61" s="35"/>
      <c r="JHZ61" s="35"/>
      <c r="JIA61" s="35"/>
      <c r="JIB61" s="35"/>
      <c r="JIC61" s="35"/>
      <c r="JIG61" s="35"/>
      <c r="JIH61" s="35"/>
      <c r="JII61" s="35"/>
      <c r="JIJ61" s="35"/>
      <c r="JIK61" s="35"/>
      <c r="JIO61" s="35"/>
      <c r="JIP61" s="35"/>
      <c r="JIQ61" s="35"/>
      <c r="JIR61" s="35"/>
      <c r="JIS61" s="35"/>
      <c r="JIW61" s="35"/>
      <c r="JIX61" s="35"/>
      <c r="JIY61" s="35"/>
      <c r="JIZ61" s="35"/>
      <c r="JJA61" s="35"/>
      <c r="JJE61" s="35"/>
      <c r="JJF61" s="35"/>
      <c r="JJG61" s="35"/>
      <c r="JJH61" s="35"/>
      <c r="JJI61" s="35"/>
      <c r="JJM61" s="35"/>
      <c r="JJN61" s="35"/>
      <c r="JJO61" s="35"/>
      <c r="JJP61" s="35"/>
      <c r="JJQ61" s="35"/>
      <c r="JJU61" s="35"/>
      <c r="JJV61" s="35"/>
      <c r="JJW61" s="35"/>
      <c r="JJX61" s="35"/>
      <c r="JJY61" s="35"/>
      <c r="JKC61" s="35"/>
      <c r="JKD61" s="35"/>
      <c r="JKE61" s="35"/>
      <c r="JKF61" s="35"/>
      <c r="JKG61" s="35"/>
      <c r="JKK61" s="35"/>
      <c r="JKL61" s="35"/>
      <c r="JKM61" s="35"/>
      <c r="JKN61" s="35"/>
      <c r="JKO61" s="35"/>
      <c r="JKS61" s="35"/>
      <c r="JKT61" s="35"/>
      <c r="JKU61" s="35"/>
      <c r="JKV61" s="35"/>
      <c r="JKW61" s="35"/>
      <c r="JLA61" s="35"/>
      <c r="JLB61" s="35"/>
      <c r="JLC61" s="35"/>
      <c r="JLD61" s="35"/>
      <c r="JLE61" s="35"/>
      <c r="JLI61" s="35"/>
      <c r="JLJ61" s="35"/>
      <c r="JLK61" s="35"/>
      <c r="JLL61" s="35"/>
      <c r="JLM61" s="35"/>
      <c r="JLQ61" s="35"/>
      <c r="JLR61" s="35"/>
      <c r="JLS61" s="35"/>
      <c r="JLT61" s="35"/>
      <c r="JLU61" s="35"/>
      <c r="JLY61" s="35"/>
      <c r="JLZ61" s="35"/>
      <c r="JMA61" s="35"/>
      <c r="JMB61" s="35"/>
      <c r="JMC61" s="35"/>
      <c r="JMG61" s="35"/>
      <c r="JMH61" s="35"/>
      <c r="JMI61" s="35"/>
      <c r="JMJ61" s="35"/>
      <c r="JMK61" s="35"/>
      <c r="JMO61" s="35"/>
      <c r="JMP61" s="35"/>
      <c r="JMQ61" s="35"/>
      <c r="JMR61" s="35"/>
      <c r="JMS61" s="35"/>
      <c r="JMW61" s="35"/>
      <c r="JMX61" s="35"/>
      <c r="JMY61" s="35"/>
      <c r="JMZ61" s="35"/>
      <c r="JNA61" s="35"/>
      <c r="JNE61" s="35"/>
      <c r="JNF61" s="35"/>
      <c r="JNG61" s="35"/>
      <c r="JNH61" s="35"/>
      <c r="JNI61" s="35"/>
      <c r="JNM61" s="35"/>
      <c r="JNN61" s="35"/>
      <c r="JNO61" s="35"/>
      <c r="JNP61" s="35"/>
      <c r="JNQ61" s="35"/>
      <c r="JNU61" s="35"/>
      <c r="JNV61" s="35"/>
      <c r="JNW61" s="35"/>
      <c r="JNX61" s="35"/>
      <c r="JNY61" s="35"/>
      <c r="JOC61" s="35"/>
      <c r="JOD61" s="35"/>
      <c r="JOE61" s="35"/>
      <c r="JOF61" s="35"/>
      <c r="JOG61" s="35"/>
      <c r="JOK61" s="35"/>
      <c r="JOL61" s="35"/>
      <c r="JOM61" s="35"/>
      <c r="JON61" s="35"/>
      <c r="JOO61" s="35"/>
      <c r="JOS61" s="35"/>
      <c r="JOT61" s="35"/>
      <c r="JOU61" s="35"/>
      <c r="JOV61" s="35"/>
      <c r="JOW61" s="35"/>
      <c r="JPA61" s="35"/>
      <c r="JPB61" s="35"/>
      <c r="JPC61" s="35"/>
      <c r="JPD61" s="35"/>
      <c r="JPE61" s="35"/>
      <c r="JPI61" s="35"/>
      <c r="JPJ61" s="35"/>
      <c r="JPK61" s="35"/>
      <c r="JPL61" s="35"/>
      <c r="JPM61" s="35"/>
      <c r="JPQ61" s="35"/>
      <c r="JPR61" s="35"/>
      <c r="JPS61" s="35"/>
      <c r="JPT61" s="35"/>
      <c r="JPU61" s="35"/>
      <c r="JPY61" s="35"/>
      <c r="JPZ61" s="35"/>
      <c r="JQA61" s="35"/>
      <c r="JQB61" s="35"/>
      <c r="JQC61" s="35"/>
      <c r="JQG61" s="35"/>
      <c r="JQH61" s="35"/>
      <c r="JQI61" s="35"/>
      <c r="JQJ61" s="35"/>
      <c r="JQK61" s="35"/>
      <c r="JQO61" s="35"/>
      <c r="JQP61" s="35"/>
      <c r="JQQ61" s="35"/>
      <c r="JQR61" s="35"/>
      <c r="JQS61" s="35"/>
      <c r="JQW61" s="35"/>
      <c r="JQX61" s="35"/>
      <c r="JQY61" s="35"/>
      <c r="JQZ61" s="35"/>
      <c r="JRA61" s="35"/>
      <c r="JRE61" s="35"/>
      <c r="JRF61" s="35"/>
      <c r="JRG61" s="35"/>
      <c r="JRH61" s="35"/>
      <c r="JRI61" s="35"/>
      <c r="JRM61" s="35"/>
      <c r="JRN61" s="35"/>
      <c r="JRO61" s="35"/>
      <c r="JRP61" s="35"/>
      <c r="JRQ61" s="35"/>
      <c r="JRU61" s="35"/>
      <c r="JRV61" s="35"/>
      <c r="JRW61" s="35"/>
      <c r="JRX61" s="35"/>
      <c r="JRY61" s="35"/>
      <c r="JSC61" s="35"/>
      <c r="JSD61" s="35"/>
      <c r="JSE61" s="35"/>
      <c r="JSF61" s="35"/>
      <c r="JSG61" s="35"/>
      <c r="JSK61" s="35"/>
      <c r="JSL61" s="35"/>
      <c r="JSM61" s="35"/>
      <c r="JSN61" s="35"/>
      <c r="JSO61" s="35"/>
      <c r="JSS61" s="35"/>
      <c r="JST61" s="35"/>
      <c r="JSU61" s="35"/>
      <c r="JSV61" s="35"/>
      <c r="JSW61" s="35"/>
      <c r="JTA61" s="35"/>
      <c r="JTB61" s="35"/>
      <c r="JTC61" s="35"/>
      <c r="JTD61" s="35"/>
      <c r="JTE61" s="35"/>
      <c r="JTI61" s="35"/>
      <c r="JTJ61" s="35"/>
      <c r="JTK61" s="35"/>
      <c r="JTL61" s="35"/>
      <c r="JTM61" s="35"/>
      <c r="JTQ61" s="35"/>
      <c r="JTR61" s="35"/>
      <c r="JTS61" s="35"/>
      <c r="JTT61" s="35"/>
      <c r="JTU61" s="35"/>
      <c r="JTY61" s="35"/>
      <c r="JTZ61" s="35"/>
      <c r="JUA61" s="35"/>
      <c r="JUB61" s="35"/>
      <c r="JUC61" s="35"/>
      <c r="JUG61" s="35"/>
      <c r="JUH61" s="35"/>
      <c r="JUI61" s="35"/>
      <c r="JUJ61" s="35"/>
      <c r="JUK61" s="35"/>
      <c r="JUO61" s="35"/>
      <c r="JUP61" s="35"/>
      <c r="JUQ61" s="35"/>
      <c r="JUR61" s="35"/>
      <c r="JUS61" s="35"/>
      <c r="JUW61" s="35"/>
      <c r="JUX61" s="35"/>
      <c r="JUY61" s="35"/>
      <c r="JUZ61" s="35"/>
      <c r="JVA61" s="35"/>
      <c r="JVE61" s="35"/>
      <c r="JVF61" s="35"/>
      <c r="JVG61" s="35"/>
      <c r="JVH61" s="35"/>
      <c r="JVI61" s="35"/>
      <c r="JVM61" s="35"/>
      <c r="JVN61" s="35"/>
      <c r="JVO61" s="35"/>
      <c r="JVP61" s="35"/>
      <c r="JVQ61" s="35"/>
      <c r="JVU61" s="35"/>
      <c r="JVV61" s="35"/>
      <c r="JVW61" s="35"/>
      <c r="JVX61" s="35"/>
      <c r="JVY61" s="35"/>
      <c r="JWC61" s="35"/>
      <c r="JWD61" s="35"/>
      <c r="JWE61" s="35"/>
      <c r="JWF61" s="35"/>
      <c r="JWG61" s="35"/>
      <c r="JWK61" s="35"/>
      <c r="JWL61" s="35"/>
      <c r="JWM61" s="35"/>
      <c r="JWN61" s="35"/>
      <c r="JWO61" s="35"/>
      <c r="JWS61" s="35"/>
      <c r="JWT61" s="35"/>
      <c r="JWU61" s="35"/>
      <c r="JWV61" s="35"/>
      <c r="JWW61" s="35"/>
      <c r="JXA61" s="35"/>
      <c r="JXB61" s="35"/>
      <c r="JXC61" s="35"/>
      <c r="JXD61" s="35"/>
      <c r="JXE61" s="35"/>
      <c r="JXI61" s="35"/>
      <c r="JXJ61" s="35"/>
      <c r="JXK61" s="35"/>
      <c r="JXL61" s="35"/>
      <c r="JXM61" s="35"/>
      <c r="JXQ61" s="35"/>
      <c r="JXR61" s="35"/>
      <c r="JXS61" s="35"/>
      <c r="JXT61" s="35"/>
      <c r="JXU61" s="35"/>
      <c r="JXY61" s="35"/>
      <c r="JXZ61" s="35"/>
      <c r="JYA61" s="35"/>
      <c r="JYB61" s="35"/>
      <c r="JYC61" s="35"/>
      <c r="JYG61" s="35"/>
      <c r="JYH61" s="35"/>
      <c r="JYI61" s="35"/>
      <c r="JYJ61" s="35"/>
      <c r="JYK61" s="35"/>
      <c r="JYO61" s="35"/>
      <c r="JYP61" s="35"/>
      <c r="JYQ61" s="35"/>
      <c r="JYR61" s="35"/>
      <c r="JYS61" s="35"/>
      <c r="JYW61" s="35"/>
      <c r="JYX61" s="35"/>
      <c r="JYY61" s="35"/>
      <c r="JYZ61" s="35"/>
      <c r="JZA61" s="35"/>
      <c r="JZE61" s="35"/>
      <c r="JZF61" s="35"/>
      <c r="JZG61" s="35"/>
      <c r="JZH61" s="35"/>
      <c r="JZI61" s="35"/>
      <c r="JZM61" s="35"/>
      <c r="JZN61" s="35"/>
      <c r="JZO61" s="35"/>
      <c r="JZP61" s="35"/>
      <c r="JZQ61" s="35"/>
      <c r="JZU61" s="35"/>
      <c r="JZV61" s="35"/>
      <c r="JZW61" s="35"/>
      <c r="JZX61" s="35"/>
      <c r="JZY61" s="35"/>
      <c r="KAC61" s="35"/>
      <c r="KAD61" s="35"/>
      <c r="KAE61" s="35"/>
      <c r="KAF61" s="35"/>
      <c r="KAG61" s="35"/>
      <c r="KAK61" s="35"/>
      <c r="KAL61" s="35"/>
      <c r="KAM61" s="35"/>
      <c r="KAN61" s="35"/>
      <c r="KAO61" s="35"/>
      <c r="KAS61" s="35"/>
      <c r="KAT61" s="35"/>
      <c r="KAU61" s="35"/>
      <c r="KAV61" s="35"/>
      <c r="KAW61" s="35"/>
      <c r="KBA61" s="35"/>
      <c r="KBB61" s="35"/>
      <c r="KBC61" s="35"/>
      <c r="KBD61" s="35"/>
      <c r="KBE61" s="35"/>
      <c r="KBI61" s="35"/>
      <c r="KBJ61" s="35"/>
      <c r="KBK61" s="35"/>
      <c r="KBL61" s="35"/>
      <c r="KBM61" s="35"/>
      <c r="KBQ61" s="35"/>
      <c r="KBR61" s="35"/>
      <c r="KBS61" s="35"/>
      <c r="KBT61" s="35"/>
      <c r="KBU61" s="35"/>
      <c r="KBY61" s="35"/>
      <c r="KBZ61" s="35"/>
      <c r="KCA61" s="35"/>
      <c r="KCB61" s="35"/>
      <c r="KCC61" s="35"/>
      <c r="KCG61" s="35"/>
      <c r="KCH61" s="35"/>
      <c r="KCI61" s="35"/>
      <c r="KCJ61" s="35"/>
      <c r="KCK61" s="35"/>
      <c r="KCO61" s="35"/>
      <c r="KCP61" s="35"/>
      <c r="KCQ61" s="35"/>
      <c r="KCR61" s="35"/>
      <c r="KCS61" s="35"/>
      <c r="KCW61" s="35"/>
      <c r="KCX61" s="35"/>
      <c r="KCY61" s="35"/>
      <c r="KCZ61" s="35"/>
      <c r="KDA61" s="35"/>
      <c r="KDE61" s="35"/>
      <c r="KDF61" s="35"/>
      <c r="KDG61" s="35"/>
      <c r="KDH61" s="35"/>
      <c r="KDI61" s="35"/>
      <c r="KDM61" s="35"/>
      <c r="KDN61" s="35"/>
      <c r="KDO61" s="35"/>
      <c r="KDP61" s="35"/>
      <c r="KDQ61" s="35"/>
      <c r="KDU61" s="35"/>
      <c r="KDV61" s="35"/>
      <c r="KDW61" s="35"/>
      <c r="KDX61" s="35"/>
      <c r="KDY61" s="35"/>
      <c r="KEC61" s="35"/>
      <c r="KED61" s="35"/>
      <c r="KEE61" s="35"/>
      <c r="KEF61" s="35"/>
      <c r="KEG61" s="35"/>
      <c r="KEK61" s="35"/>
      <c r="KEL61" s="35"/>
      <c r="KEM61" s="35"/>
      <c r="KEN61" s="35"/>
      <c r="KEO61" s="35"/>
      <c r="KES61" s="35"/>
      <c r="KET61" s="35"/>
      <c r="KEU61" s="35"/>
      <c r="KEV61" s="35"/>
      <c r="KEW61" s="35"/>
      <c r="KFA61" s="35"/>
      <c r="KFB61" s="35"/>
      <c r="KFC61" s="35"/>
      <c r="KFD61" s="35"/>
      <c r="KFE61" s="35"/>
      <c r="KFI61" s="35"/>
      <c r="KFJ61" s="35"/>
      <c r="KFK61" s="35"/>
      <c r="KFL61" s="35"/>
      <c r="KFM61" s="35"/>
      <c r="KFQ61" s="35"/>
      <c r="KFR61" s="35"/>
      <c r="KFS61" s="35"/>
      <c r="KFT61" s="35"/>
      <c r="KFU61" s="35"/>
      <c r="KFY61" s="35"/>
      <c r="KFZ61" s="35"/>
      <c r="KGA61" s="35"/>
      <c r="KGB61" s="35"/>
      <c r="KGC61" s="35"/>
      <c r="KGG61" s="35"/>
      <c r="KGH61" s="35"/>
      <c r="KGI61" s="35"/>
      <c r="KGJ61" s="35"/>
      <c r="KGK61" s="35"/>
      <c r="KGO61" s="35"/>
      <c r="KGP61" s="35"/>
      <c r="KGQ61" s="35"/>
      <c r="KGR61" s="35"/>
      <c r="KGS61" s="35"/>
      <c r="KGW61" s="35"/>
      <c r="KGX61" s="35"/>
      <c r="KGY61" s="35"/>
      <c r="KGZ61" s="35"/>
      <c r="KHA61" s="35"/>
      <c r="KHE61" s="35"/>
      <c r="KHF61" s="35"/>
      <c r="KHG61" s="35"/>
      <c r="KHH61" s="35"/>
      <c r="KHI61" s="35"/>
      <c r="KHM61" s="35"/>
      <c r="KHN61" s="35"/>
      <c r="KHO61" s="35"/>
      <c r="KHP61" s="35"/>
      <c r="KHQ61" s="35"/>
      <c r="KHU61" s="35"/>
      <c r="KHV61" s="35"/>
      <c r="KHW61" s="35"/>
      <c r="KHX61" s="35"/>
      <c r="KHY61" s="35"/>
      <c r="KIC61" s="35"/>
      <c r="KID61" s="35"/>
      <c r="KIE61" s="35"/>
      <c r="KIF61" s="35"/>
      <c r="KIG61" s="35"/>
      <c r="KIK61" s="35"/>
      <c r="KIL61" s="35"/>
      <c r="KIM61" s="35"/>
      <c r="KIN61" s="35"/>
      <c r="KIO61" s="35"/>
      <c r="KIS61" s="35"/>
      <c r="KIT61" s="35"/>
      <c r="KIU61" s="35"/>
      <c r="KIV61" s="35"/>
      <c r="KIW61" s="35"/>
      <c r="KJA61" s="35"/>
      <c r="KJB61" s="35"/>
      <c r="KJC61" s="35"/>
      <c r="KJD61" s="35"/>
      <c r="KJE61" s="35"/>
      <c r="KJI61" s="35"/>
      <c r="KJJ61" s="35"/>
      <c r="KJK61" s="35"/>
      <c r="KJL61" s="35"/>
      <c r="KJM61" s="35"/>
      <c r="KJQ61" s="35"/>
      <c r="KJR61" s="35"/>
      <c r="KJS61" s="35"/>
      <c r="KJT61" s="35"/>
      <c r="KJU61" s="35"/>
      <c r="KJY61" s="35"/>
      <c r="KJZ61" s="35"/>
      <c r="KKA61" s="35"/>
      <c r="KKB61" s="35"/>
      <c r="KKC61" s="35"/>
      <c r="KKG61" s="35"/>
      <c r="KKH61" s="35"/>
      <c r="KKI61" s="35"/>
      <c r="KKJ61" s="35"/>
      <c r="KKK61" s="35"/>
      <c r="KKO61" s="35"/>
      <c r="KKP61" s="35"/>
      <c r="KKQ61" s="35"/>
      <c r="KKR61" s="35"/>
      <c r="KKS61" s="35"/>
      <c r="KKW61" s="35"/>
      <c r="KKX61" s="35"/>
      <c r="KKY61" s="35"/>
      <c r="KKZ61" s="35"/>
      <c r="KLA61" s="35"/>
      <c r="KLE61" s="35"/>
      <c r="KLF61" s="35"/>
      <c r="KLG61" s="35"/>
      <c r="KLH61" s="35"/>
      <c r="KLI61" s="35"/>
      <c r="KLM61" s="35"/>
      <c r="KLN61" s="35"/>
      <c r="KLO61" s="35"/>
      <c r="KLP61" s="35"/>
      <c r="KLQ61" s="35"/>
      <c r="KLU61" s="35"/>
      <c r="KLV61" s="35"/>
      <c r="KLW61" s="35"/>
      <c r="KLX61" s="35"/>
      <c r="KLY61" s="35"/>
      <c r="KMC61" s="35"/>
      <c r="KMD61" s="35"/>
      <c r="KME61" s="35"/>
      <c r="KMF61" s="35"/>
      <c r="KMG61" s="35"/>
      <c r="KMK61" s="35"/>
      <c r="KML61" s="35"/>
      <c r="KMM61" s="35"/>
      <c r="KMN61" s="35"/>
      <c r="KMO61" s="35"/>
      <c r="KMS61" s="35"/>
      <c r="KMT61" s="35"/>
      <c r="KMU61" s="35"/>
      <c r="KMV61" s="35"/>
      <c r="KMW61" s="35"/>
      <c r="KNA61" s="35"/>
      <c r="KNB61" s="35"/>
      <c r="KNC61" s="35"/>
      <c r="KND61" s="35"/>
      <c r="KNE61" s="35"/>
      <c r="KNI61" s="35"/>
      <c r="KNJ61" s="35"/>
      <c r="KNK61" s="35"/>
      <c r="KNL61" s="35"/>
      <c r="KNM61" s="35"/>
      <c r="KNQ61" s="35"/>
      <c r="KNR61" s="35"/>
      <c r="KNS61" s="35"/>
      <c r="KNT61" s="35"/>
      <c r="KNU61" s="35"/>
      <c r="KNY61" s="35"/>
      <c r="KNZ61" s="35"/>
      <c r="KOA61" s="35"/>
      <c r="KOB61" s="35"/>
      <c r="KOC61" s="35"/>
      <c r="KOG61" s="35"/>
      <c r="KOH61" s="35"/>
      <c r="KOI61" s="35"/>
      <c r="KOJ61" s="35"/>
      <c r="KOK61" s="35"/>
      <c r="KOO61" s="35"/>
      <c r="KOP61" s="35"/>
      <c r="KOQ61" s="35"/>
      <c r="KOR61" s="35"/>
      <c r="KOS61" s="35"/>
      <c r="KOW61" s="35"/>
      <c r="KOX61" s="35"/>
      <c r="KOY61" s="35"/>
      <c r="KOZ61" s="35"/>
      <c r="KPA61" s="35"/>
      <c r="KPE61" s="35"/>
      <c r="KPF61" s="35"/>
      <c r="KPG61" s="35"/>
      <c r="KPH61" s="35"/>
      <c r="KPI61" s="35"/>
      <c r="KPM61" s="35"/>
      <c r="KPN61" s="35"/>
      <c r="KPO61" s="35"/>
      <c r="KPP61" s="35"/>
      <c r="KPQ61" s="35"/>
      <c r="KPU61" s="35"/>
      <c r="KPV61" s="35"/>
      <c r="KPW61" s="35"/>
      <c r="KPX61" s="35"/>
      <c r="KPY61" s="35"/>
      <c r="KQC61" s="35"/>
      <c r="KQD61" s="35"/>
      <c r="KQE61" s="35"/>
      <c r="KQF61" s="35"/>
      <c r="KQG61" s="35"/>
      <c r="KQK61" s="35"/>
      <c r="KQL61" s="35"/>
      <c r="KQM61" s="35"/>
      <c r="KQN61" s="35"/>
      <c r="KQO61" s="35"/>
      <c r="KQS61" s="35"/>
      <c r="KQT61" s="35"/>
      <c r="KQU61" s="35"/>
      <c r="KQV61" s="35"/>
      <c r="KQW61" s="35"/>
      <c r="KRA61" s="35"/>
      <c r="KRB61" s="35"/>
      <c r="KRC61" s="35"/>
      <c r="KRD61" s="35"/>
      <c r="KRE61" s="35"/>
      <c r="KRI61" s="35"/>
      <c r="KRJ61" s="35"/>
      <c r="KRK61" s="35"/>
      <c r="KRL61" s="35"/>
      <c r="KRM61" s="35"/>
      <c r="KRQ61" s="35"/>
      <c r="KRR61" s="35"/>
      <c r="KRS61" s="35"/>
      <c r="KRT61" s="35"/>
      <c r="KRU61" s="35"/>
      <c r="KRY61" s="35"/>
      <c r="KRZ61" s="35"/>
      <c r="KSA61" s="35"/>
      <c r="KSB61" s="35"/>
      <c r="KSC61" s="35"/>
      <c r="KSG61" s="35"/>
      <c r="KSH61" s="35"/>
      <c r="KSI61" s="35"/>
      <c r="KSJ61" s="35"/>
      <c r="KSK61" s="35"/>
      <c r="KSO61" s="35"/>
      <c r="KSP61" s="35"/>
      <c r="KSQ61" s="35"/>
      <c r="KSR61" s="35"/>
      <c r="KSS61" s="35"/>
      <c r="KSW61" s="35"/>
      <c r="KSX61" s="35"/>
      <c r="KSY61" s="35"/>
      <c r="KSZ61" s="35"/>
      <c r="KTA61" s="35"/>
      <c r="KTE61" s="35"/>
      <c r="KTF61" s="35"/>
      <c r="KTG61" s="35"/>
      <c r="KTH61" s="35"/>
      <c r="KTI61" s="35"/>
      <c r="KTM61" s="35"/>
      <c r="KTN61" s="35"/>
      <c r="KTO61" s="35"/>
      <c r="KTP61" s="35"/>
      <c r="KTQ61" s="35"/>
      <c r="KTU61" s="35"/>
      <c r="KTV61" s="35"/>
      <c r="KTW61" s="35"/>
      <c r="KTX61" s="35"/>
      <c r="KTY61" s="35"/>
      <c r="KUC61" s="35"/>
      <c r="KUD61" s="35"/>
      <c r="KUE61" s="35"/>
      <c r="KUF61" s="35"/>
      <c r="KUG61" s="35"/>
      <c r="KUK61" s="35"/>
      <c r="KUL61" s="35"/>
      <c r="KUM61" s="35"/>
      <c r="KUN61" s="35"/>
      <c r="KUO61" s="35"/>
      <c r="KUS61" s="35"/>
      <c r="KUT61" s="35"/>
      <c r="KUU61" s="35"/>
      <c r="KUV61" s="35"/>
      <c r="KUW61" s="35"/>
      <c r="KVA61" s="35"/>
      <c r="KVB61" s="35"/>
      <c r="KVC61" s="35"/>
      <c r="KVD61" s="35"/>
      <c r="KVE61" s="35"/>
      <c r="KVI61" s="35"/>
      <c r="KVJ61" s="35"/>
      <c r="KVK61" s="35"/>
      <c r="KVL61" s="35"/>
      <c r="KVM61" s="35"/>
      <c r="KVQ61" s="35"/>
      <c r="KVR61" s="35"/>
      <c r="KVS61" s="35"/>
      <c r="KVT61" s="35"/>
      <c r="KVU61" s="35"/>
      <c r="KVY61" s="35"/>
      <c r="KVZ61" s="35"/>
      <c r="KWA61" s="35"/>
      <c r="KWB61" s="35"/>
      <c r="KWC61" s="35"/>
      <c r="KWG61" s="35"/>
      <c r="KWH61" s="35"/>
      <c r="KWI61" s="35"/>
      <c r="KWJ61" s="35"/>
      <c r="KWK61" s="35"/>
      <c r="KWO61" s="35"/>
      <c r="KWP61" s="35"/>
      <c r="KWQ61" s="35"/>
      <c r="KWR61" s="35"/>
      <c r="KWS61" s="35"/>
      <c r="KWW61" s="35"/>
      <c r="KWX61" s="35"/>
      <c r="KWY61" s="35"/>
      <c r="KWZ61" s="35"/>
      <c r="KXA61" s="35"/>
      <c r="KXE61" s="35"/>
      <c r="KXF61" s="35"/>
      <c r="KXG61" s="35"/>
      <c r="KXH61" s="35"/>
      <c r="KXI61" s="35"/>
      <c r="KXM61" s="35"/>
      <c r="KXN61" s="35"/>
      <c r="KXO61" s="35"/>
      <c r="KXP61" s="35"/>
      <c r="KXQ61" s="35"/>
      <c r="KXU61" s="35"/>
      <c r="KXV61" s="35"/>
      <c r="KXW61" s="35"/>
      <c r="KXX61" s="35"/>
      <c r="KXY61" s="35"/>
      <c r="KYC61" s="35"/>
      <c r="KYD61" s="35"/>
      <c r="KYE61" s="35"/>
      <c r="KYF61" s="35"/>
      <c r="KYG61" s="35"/>
      <c r="KYK61" s="35"/>
      <c r="KYL61" s="35"/>
      <c r="KYM61" s="35"/>
      <c r="KYN61" s="35"/>
      <c r="KYO61" s="35"/>
      <c r="KYS61" s="35"/>
      <c r="KYT61" s="35"/>
      <c r="KYU61" s="35"/>
      <c r="KYV61" s="35"/>
      <c r="KYW61" s="35"/>
      <c r="KZA61" s="35"/>
      <c r="KZB61" s="35"/>
      <c r="KZC61" s="35"/>
      <c r="KZD61" s="35"/>
      <c r="KZE61" s="35"/>
      <c r="KZI61" s="35"/>
      <c r="KZJ61" s="35"/>
      <c r="KZK61" s="35"/>
      <c r="KZL61" s="35"/>
      <c r="KZM61" s="35"/>
      <c r="KZQ61" s="35"/>
      <c r="KZR61" s="35"/>
      <c r="KZS61" s="35"/>
      <c r="KZT61" s="35"/>
      <c r="KZU61" s="35"/>
      <c r="KZY61" s="35"/>
      <c r="KZZ61" s="35"/>
      <c r="LAA61" s="35"/>
      <c r="LAB61" s="35"/>
      <c r="LAC61" s="35"/>
      <c r="LAG61" s="35"/>
      <c r="LAH61" s="35"/>
      <c r="LAI61" s="35"/>
      <c r="LAJ61" s="35"/>
      <c r="LAK61" s="35"/>
      <c r="LAO61" s="35"/>
      <c r="LAP61" s="35"/>
      <c r="LAQ61" s="35"/>
      <c r="LAR61" s="35"/>
      <c r="LAS61" s="35"/>
      <c r="LAW61" s="35"/>
      <c r="LAX61" s="35"/>
      <c r="LAY61" s="35"/>
      <c r="LAZ61" s="35"/>
      <c r="LBA61" s="35"/>
      <c r="LBE61" s="35"/>
      <c r="LBF61" s="35"/>
      <c r="LBG61" s="35"/>
      <c r="LBH61" s="35"/>
      <c r="LBI61" s="35"/>
      <c r="LBM61" s="35"/>
      <c r="LBN61" s="35"/>
      <c r="LBO61" s="35"/>
      <c r="LBP61" s="35"/>
      <c r="LBQ61" s="35"/>
      <c r="LBU61" s="35"/>
      <c r="LBV61" s="35"/>
      <c r="LBW61" s="35"/>
      <c r="LBX61" s="35"/>
      <c r="LBY61" s="35"/>
      <c r="LCC61" s="35"/>
      <c r="LCD61" s="35"/>
      <c r="LCE61" s="35"/>
      <c r="LCF61" s="35"/>
      <c r="LCG61" s="35"/>
      <c r="LCK61" s="35"/>
      <c r="LCL61" s="35"/>
      <c r="LCM61" s="35"/>
      <c r="LCN61" s="35"/>
      <c r="LCO61" s="35"/>
      <c r="LCS61" s="35"/>
      <c r="LCT61" s="35"/>
      <c r="LCU61" s="35"/>
      <c r="LCV61" s="35"/>
      <c r="LCW61" s="35"/>
      <c r="LDA61" s="35"/>
      <c r="LDB61" s="35"/>
      <c r="LDC61" s="35"/>
      <c r="LDD61" s="35"/>
      <c r="LDE61" s="35"/>
      <c r="LDI61" s="35"/>
      <c r="LDJ61" s="35"/>
      <c r="LDK61" s="35"/>
      <c r="LDL61" s="35"/>
      <c r="LDM61" s="35"/>
      <c r="LDQ61" s="35"/>
      <c r="LDR61" s="35"/>
      <c r="LDS61" s="35"/>
      <c r="LDT61" s="35"/>
      <c r="LDU61" s="35"/>
      <c r="LDY61" s="35"/>
      <c r="LDZ61" s="35"/>
      <c r="LEA61" s="35"/>
      <c r="LEB61" s="35"/>
      <c r="LEC61" s="35"/>
      <c r="LEG61" s="35"/>
      <c r="LEH61" s="35"/>
      <c r="LEI61" s="35"/>
      <c r="LEJ61" s="35"/>
      <c r="LEK61" s="35"/>
      <c r="LEO61" s="35"/>
      <c r="LEP61" s="35"/>
      <c r="LEQ61" s="35"/>
      <c r="LER61" s="35"/>
      <c r="LES61" s="35"/>
      <c r="LEW61" s="35"/>
      <c r="LEX61" s="35"/>
      <c r="LEY61" s="35"/>
      <c r="LEZ61" s="35"/>
      <c r="LFA61" s="35"/>
      <c r="LFE61" s="35"/>
      <c r="LFF61" s="35"/>
      <c r="LFG61" s="35"/>
      <c r="LFH61" s="35"/>
      <c r="LFI61" s="35"/>
      <c r="LFM61" s="35"/>
      <c r="LFN61" s="35"/>
      <c r="LFO61" s="35"/>
      <c r="LFP61" s="35"/>
      <c r="LFQ61" s="35"/>
      <c r="LFU61" s="35"/>
      <c r="LFV61" s="35"/>
      <c r="LFW61" s="35"/>
      <c r="LFX61" s="35"/>
      <c r="LFY61" s="35"/>
      <c r="LGC61" s="35"/>
      <c r="LGD61" s="35"/>
      <c r="LGE61" s="35"/>
      <c r="LGF61" s="35"/>
      <c r="LGG61" s="35"/>
      <c r="LGK61" s="35"/>
      <c r="LGL61" s="35"/>
      <c r="LGM61" s="35"/>
      <c r="LGN61" s="35"/>
      <c r="LGO61" s="35"/>
      <c r="LGS61" s="35"/>
      <c r="LGT61" s="35"/>
      <c r="LGU61" s="35"/>
      <c r="LGV61" s="35"/>
      <c r="LGW61" s="35"/>
      <c r="LHA61" s="35"/>
      <c r="LHB61" s="35"/>
      <c r="LHC61" s="35"/>
      <c r="LHD61" s="35"/>
      <c r="LHE61" s="35"/>
      <c r="LHI61" s="35"/>
      <c r="LHJ61" s="35"/>
      <c r="LHK61" s="35"/>
      <c r="LHL61" s="35"/>
      <c r="LHM61" s="35"/>
      <c r="LHQ61" s="35"/>
      <c r="LHR61" s="35"/>
      <c r="LHS61" s="35"/>
      <c r="LHT61" s="35"/>
      <c r="LHU61" s="35"/>
      <c r="LHY61" s="35"/>
      <c r="LHZ61" s="35"/>
      <c r="LIA61" s="35"/>
      <c r="LIB61" s="35"/>
      <c r="LIC61" s="35"/>
      <c r="LIG61" s="35"/>
      <c r="LIH61" s="35"/>
      <c r="LII61" s="35"/>
      <c r="LIJ61" s="35"/>
      <c r="LIK61" s="35"/>
      <c r="LIO61" s="35"/>
      <c r="LIP61" s="35"/>
      <c r="LIQ61" s="35"/>
      <c r="LIR61" s="35"/>
      <c r="LIS61" s="35"/>
      <c r="LIW61" s="35"/>
      <c r="LIX61" s="35"/>
      <c r="LIY61" s="35"/>
      <c r="LIZ61" s="35"/>
      <c r="LJA61" s="35"/>
      <c r="LJE61" s="35"/>
      <c r="LJF61" s="35"/>
      <c r="LJG61" s="35"/>
      <c r="LJH61" s="35"/>
      <c r="LJI61" s="35"/>
      <c r="LJM61" s="35"/>
      <c r="LJN61" s="35"/>
      <c r="LJO61" s="35"/>
      <c r="LJP61" s="35"/>
      <c r="LJQ61" s="35"/>
      <c r="LJU61" s="35"/>
      <c r="LJV61" s="35"/>
      <c r="LJW61" s="35"/>
      <c r="LJX61" s="35"/>
      <c r="LJY61" s="35"/>
      <c r="LKC61" s="35"/>
      <c r="LKD61" s="35"/>
      <c r="LKE61" s="35"/>
      <c r="LKF61" s="35"/>
      <c r="LKG61" s="35"/>
      <c r="LKK61" s="35"/>
      <c r="LKL61" s="35"/>
      <c r="LKM61" s="35"/>
      <c r="LKN61" s="35"/>
      <c r="LKO61" s="35"/>
      <c r="LKS61" s="35"/>
      <c r="LKT61" s="35"/>
      <c r="LKU61" s="35"/>
      <c r="LKV61" s="35"/>
      <c r="LKW61" s="35"/>
      <c r="LLA61" s="35"/>
      <c r="LLB61" s="35"/>
      <c r="LLC61" s="35"/>
      <c r="LLD61" s="35"/>
      <c r="LLE61" s="35"/>
      <c r="LLI61" s="35"/>
      <c r="LLJ61" s="35"/>
      <c r="LLK61" s="35"/>
      <c r="LLL61" s="35"/>
      <c r="LLM61" s="35"/>
      <c r="LLQ61" s="35"/>
      <c r="LLR61" s="35"/>
      <c r="LLS61" s="35"/>
      <c r="LLT61" s="35"/>
      <c r="LLU61" s="35"/>
      <c r="LLY61" s="35"/>
      <c r="LLZ61" s="35"/>
      <c r="LMA61" s="35"/>
      <c r="LMB61" s="35"/>
      <c r="LMC61" s="35"/>
      <c r="LMG61" s="35"/>
      <c r="LMH61" s="35"/>
      <c r="LMI61" s="35"/>
      <c r="LMJ61" s="35"/>
      <c r="LMK61" s="35"/>
      <c r="LMO61" s="35"/>
      <c r="LMP61" s="35"/>
      <c r="LMQ61" s="35"/>
      <c r="LMR61" s="35"/>
      <c r="LMS61" s="35"/>
      <c r="LMW61" s="35"/>
      <c r="LMX61" s="35"/>
      <c r="LMY61" s="35"/>
      <c r="LMZ61" s="35"/>
      <c r="LNA61" s="35"/>
      <c r="LNE61" s="35"/>
      <c r="LNF61" s="35"/>
      <c r="LNG61" s="35"/>
      <c r="LNH61" s="35"/>
      <c r="LNI61" s="35"/>
      <c r="LNM61" s="35"/>
      <c r="LNN61" s="35"/>
      <c r="LNO61" s="35"/>
      <c r="LNP61" s="35"/>
      <c r="LNQ61" s="35"/>
      <c r="LNU61" s="35"/>
      <c r="LNV61" s="35"/>
      <c r="LNW61" s="35"/>
      <c r="LNX61" s="35"/>
      <c r="LNY61" s="35"/>
      <c r="LOC61" s="35"/>
      <c r="LOD61" s="35"/>
      <c r="LOE61" s="35"/>
      <c r="LOF61" s="35"/>
      <c r="LOG61" s="35"/>
      <c r="LOK61" s="35"/>
      <c r="LOL61" s="35"/>
      <c r="LOM61" s="35"/>
      <c r="LON61" s="35"/>
      <c r="LOO61" s="35"/>
      <c r="LOS61" s="35"/>
      <c r="LOT61" s="35"/>
      <c r="LOU61" s="35"/>
      <c r="LOV61" s="35"/>
      <c r="LOW61" s="35"/>
      <c r="LPA61" s="35"/>
      <c r="LPB61" s="35"/>
      <c r="LPC61" s="35"/>
      <c r="LPD61" s="35"/>
      <c r="LPE61" s="35"/>
      <c r="LPI61" s="35"/>
      <c r="LPJ61" s="35"/>
      <c r="LPK61" s="35"/>
      <c r="LPL61" s="35"/>
      <c r="LPM61" s="35"/>
      <c r="LPQ61" s="35"/>
      <c r="LPR61" s="35"/>
      <c r="LPS61" s="35"/>
      <c r="LPT61" s="35"/>
      <c r="LPU61" s="35"/>
      <c r="LPY61" s="35"/>
      <c r="LPZ61" s="35"/>
      <c r="LQA61" s="35"/>
      <c r="LQB61" s="35"/>
      <c r="LQC61" s="35"/>
      <c r="LQG61" s="35"/>
      <c r="LQH61" s="35"/>
      <c r="LQI61" s="35"/>
      <c r="LQJ61" s="35"/>
      <c r="LQK61" s="35"/>
      <c r="LQO61" s="35"/>
      <c r="LQP61" s="35"/>
      <c r="LQQ61" s="35"/>
      <c r="LQR61" s="35"/>
      <c r="LQS61" s="35"/>
      <c r="LQW61" s="35"/>
      <c r="LQX61" s="35"/>
      <c r="LQY61" s="35"/>
      <c r="LQZ61" s="35"/>
      <c r="LRA61" s="35"/>
      <c r="LRE61" s="35"/>
      <c r="LRF61" s="35"/>
      <c r="LRG61" s="35"/>
      <c r="LRH61" s="35"/>
      <c r="LRI61" s="35"/>
      <c r="LRM61" s="35"/>
      <c r="LRN61" s="35"/>
      <c r="LRO61" s="35"/>
      <c r="LRP61" s="35"/>
      <c r="LRQ61" s="35"/>
      <c r="LRU61" s="35"/>
      <c r="LRV61" s="35"/>
      <c r="LRW61" s="35"/>
      <c r="LRX61" s="35"/>
      <c r="LRY61" s="35"/>
      <c r="LSC61" s="35"/>
      <c r="LSD61" s="35"/>
      <c r="LSE61" s="35"/>
      <c r="LSF61" s="35"/>
      <c r="LSG61" s="35"/>
      <c r="LSK61" s="35"/>
      <c r="LSL61" s="35"/>
      <c r="LSM61" s="35"/>
      <c r="LSN61" s="35"/>
      <c r="LSO61" s="35"/>
      <c r="LSS61" s="35"/>
      <c r="LST61" s="35"/>
      <c r="LSU61" s="35"/>
      <c r="LSV61" s="35"/>
      <c r="LSW61" s="35"/>
      <c r="LTA61" s="35"/>
      <c r="LTB61" s="35"/>
      <c r="LTC61" s="35"/>
      <c r="LTD61" s="35"/>
      <c r="LTE61" s="35"/>
      <c r="LTI61" s="35"/>
      <c r="LTJ61" s="35"/>
      <c r="LTK61" s="35"/>
      <c r="LTL61" s="35"/>
      <c r="LTM61" s="35"/>
      <c r="LTQ61" s="35"/>
      <c r="LTR61" s="35"/>
      <c r="LTS61" s="35"/>
      <c r="LTT61" s="35"/>
      <c r="LTU61" s="35"/>
      <c r="LTY61" s="35"/>
      <c r="LTZ61" s="35"/>
      <c r="LUA61" s="35"/>
      <c r="LUB61" s="35"/>
      <c r="LUC61" s="35"/>
      <c r="LUG61" s="35"/>
      <c r="LUH61" s="35"/>
      <c r="LUI61" s="35"/>
      <c r="LUJ61" s="35"/>
      <c r="LUK61" s="35"/>
      <c r="LUO61" s="35"/>
      <c r="LUP61" s="35"/>
      <c r="LUQ61" s="35"/>
      <c r="LUR61" s="35"/>
      <c r="LUS61" s="35"/>
      <c r="LUW61" s="35"/>
      <c r="LUX61" s="35"/>
      <c r="LUY61" s="35"/>
      <c r="LUZ61" s="35"/>
      <c r="LVA61" s="35"/>
      <c r="LVE61" s="35"/>
      <c r="LVF61" s="35"/>
      <c r="LVG61" s="35"/>
      <c r="LVH61" s="35"/>
      <c r="LVI61" s="35"/>
      <c r="LVM61" s="35"/>
      <c r="LVN61" s="35"/>
      <c r="LVO61" s="35"/>
      <c r="LVP61" s="35"/>
      <c r="LVQ61" s="35"/>
      <c r="LVU61" s="35"/>
      <c r="LVV61" s="35"/>
      <c r="LVW61" s="35"/>
      <c r="LVX61" s="35"/>
      <c r="LVY61" s="35"/>
      <c r="LWC61" s="35"/>
      <c r="LWD61" s="35"/>
      <c r="LWE61" s="35"/>
      <c r="LWF61" s="35"/>
      <c r="LWG61" s="35"/>
      <c r="LWK61" s="35"/>
      <c r="LWL61" s="35"/>
      <c r="LWM61" s="35"/>
      <c r="LWN61" s="35"/>
      <c r="LWO61" s="35"/>
      <c r="LWS61" s="35"/>
      <c r="LWT61" s="35"/>
      <c r="LWU61" s="35"/>
      <c r="LWV61" s="35"/>
      <c r="LWW61" s="35"/>
      <c r="LXA61" s="35"/>
      <c r="LXB61" s="35"/>
      <c r="LXC61" s="35"/>
      <c r="LXD61" s="35"/>
      <c r="LXE61" s="35"/>
      <c r="LXI61" s="35"/>
      <c r="LXJ61" s="35"/>
      <c r="LXK61" s="35"/>
      <c r="LXL61" s="35"/>
      <c r="LXM61" s="35"/>
      <c r="LXQ61" s="35"/>
      <c r="LXR61" s="35"/>
      <c r="LXS61" s="35"/>
      <c r="LXT61" s="35"/>
      <c r="LXU61" s="35"/>
      <c r="LXY61" s="35"/>
      <c r="LXZ61" s="35"/>
      <c r="LYA61" s="35"/>
      <c r="LYB61" s="35"/>
      <c r="LYC61" s="35"/>
      <c r="LYG61" s="35"/>
      <c r="LYH61" s="35"/>
      <c r="LYI61" s="35"/>
      <c r="LYJ61" s="35"/>
      <c r="LYK61" s="35"/>
      <c r="LYO61" s="35"/>
      <c r="LYP61" s="35"/>
      <c r="LYQ61" s="35"/>
      <c r="LYR61" s="35"/>
      <c r="LYS61" s="35"/>
      <c r="LYW61" s="35"/>
      <c r="LYX61" s="35"/>
      <c r="LYY61" s="35"/>
      <c r="LYZ61" s="35"/>
      <c r="LZA61" s="35"/>
      <c r="LZE61" s="35"/>
      <c r="LZF61" s="35"/>
      <c r="LZG61" s="35"/>
      <c r="LZH61" s="35"/>
      <c r="LZI61" s="35"/>
      <c r="LZM61" s="35"/>
      <c r="LZN61" s="35"/>
      <c r="LZO61" s="35"/>
      <c r="LZP61" s="35"/>
      <c r="LZQ61" s="35"/>
      <c r="LZU61" s="35"/>
      <c r="LZV61" s="35"/>
      <c r="LZW61" s="35"/>
      <c r="LZX61" s="35"/>
      <c r="LZY61" s="35"/>
      <c r="MAC61" s="35"/>
      <c r="MAD61" s="35"/>
      <c r="MAE61" s="35"/>
      <c r="MAF61" s="35"/>
      <c r="MAG61" s="35"/>
      <c r="MAK61" s="35"/>
      <c r="MAL61" s="35"/>
      <c r="MAM61" s="35"/>
      <c r="MAN61" s="35"/>
      <c r="MAO61" s="35"/>
      <c r="MAS61" s="35"/>
      <c r="MAT61" s="35"/>
      <c r="MAU61" s="35"/>
      <c r="MAV61" s="35"/>
      <c r="MAW61" s="35"/>
      <c r="MBA61" s="35"/>
      <c r="MBB61" s="35"/>
      <c r="MBC61" s="35"/>
      <c r="MBD61" s="35"/>
      <c r="MBE61" s="35"/>
      <c r="MBI61" s="35"/>
      <c r="MBJ61" s="35"/>
      <c r="MBK61" s="35"/>
      <c r="MBL61" s="35"/>
      <c r="MBM61" s="35"/>
      <c r="MBQ61" s="35"/>
      <c r="MBR61" s="35"/>
      <c r="MBS61" s="35"/>
      <c r="MBT61" s="35"/>
      <c r="MBU61" s="35"/>
      <c r="MBY61" s="35"/>
      <c r="MBZ61" s="35"/>
      <c r="MCA61" s="35"/>
      <c r="MCB61" s="35"/>
      <c r="MCC61" s="35"/>
      <c r="MCG61" s="35"/>
      <c r="MCH61" s="35"/>
      <c r="MCI61" s="35"/>
      <c r="MCJ61" s="35"/>
      <c r="MCK61" s="35"/>
      <c r="MCO61" s="35"/>
      <c r="MCP61" s="35"/>
      <c r="MCQ61" s="35"/>
      <c r="MCR61" s="35"/>
      <c r="MCS61" s="35"/>
      <c r="MCW61" s="35"/>
      <c r="MCX61" s="35"/>
      <c r="MCY61" s="35"/>
      <c r="MCZ61" s="35"/>
      <c r="MDA61" s="35"/>
      <c r="MDE61" s="35"/>
      <c r="MDF61" s="35"/>
      <c r="MDG61" s="35"/>
      <c r="MDH61" s="35"/>
      <c r="MDI61" s="35"/>
      <c r="MDM61" s="35"/>
      <c r="MDN61" s="35"/>
      <c r="MDO61" s="35"/>
      <c r="MDP61" s="35"/>
      <c r="MDQ61" s="35"/>
      <c r="MDU61" s="35"/>
      <c r="MDV61" s="35"/>
      <c r="MDW61" s="35"/>
      <c r="MDX61" s="35"/>
      <c r="MDY61" s="35"/>
      <c r="MEC61" s="35"/>
      <c r="MED61" s="35"/>
      <c r="MEE61" s="35"/>
      <c r="MEF61" s="35"/>
      <c r="MEG61" s="35"/>
      <c r="MEK61" s="35"/>
      <c r="MEL61" s="35"/>
      <c r="MEM61" s="35"/>
      <c r="MEN61" s="35"/>
      <c r="MEO61" s="35"/>
      <c r="MES61" s="35"/>
      <c r="MET61" s="35"/>
      <c r="MEU61" s="35"/>
      <c r="MEV61" s="35"/>
      <c r="MEW61" s="35"/>
      <c r="MFA61" s="35"/>
      <c r="MFB61" s="35"/>
      <c r="MFC61" s="35"/>
      <c r="MFD61" s="35"/>
      <c r="MFE61" s="35"/>
      <c r="MFI61" s="35"/>
      <c r="MFJ61" s="35"/>
      <c r="MFK61" s="35"/>
      <c r="MFL61" s="35"/>
      <c r="MFM61" s="35"/>
      <c r="MFQ61" s="35"/>
      <c r="MFR61" s="35"/>
      <c r="MFS61" s="35"/>
      <c r="MFT61" s="35"/>
      <c r="MFU61" s="35"/>
      <c r="MFY61" s="35"/>
      <c r="MFZ61" s="35"/>
      <c r="MGA61" s="35"/>
      <c r="MGB61" s="35"/>
      <c r="MGC61" s="35"/>
      <c r="MGG61" s="35"/>
      <c r="MGH61" s="35"/>
      <c r="MGI61" s="35"/>
      <c r="MGJ61" s="35"/>
      <c r="MGK61" s="35"/>
      <c r="MGO61" s="35"/>
      <c r="MGP61" s="35"/>
      <c r="MGQ61" s="35"/>
      <c r="MGR61" s="35"/>
      <c r="MGS61" s="35"/>
      <c r="MGW61" s="35"/>
      <c r="MGX61" s="35"/>
      <c r="MGY61" s="35"/>
      <c r="MGZ61" s="35"/>
      <c r="MHA61" s="35"/>
      <c r="MHE61" s="35"/>
      <c r="MHF61" s="35"/>
      <c r="MHG61" s="35"/>
      <c r="MHH61" s="35"/>
      <c r="MHI61" s="35"/>
      <c r="MHM61" s="35"/>
      <c r="MHN61" s="35"/>
      <c r="MHO61" s="35"/>
      <c r="MHP61" s="35"/>
      <c r="MHQ61" s="35"/>
      <c r="MHU61" s="35"/>
      <c r="MHV61" s="35"/>
      <c r="MHW61" s="35"/>
      <c r="MHX61" s="35"/>
      <c r="MHY61" s="35"/>
      <c r="MIC61" s="35"/>
      <c r="MID61" s="35"/>
      <c r="MIE61" s="35"/>
      <c r="MIF61" s="35"/>
      <c r="MIG61" s="35"/>
      <c r="MIK61" s="35"/>
      <c r="MIL61" s="35"/>
      <c r="MIM61" s="35"/>
      <c r="MIN61" s="35"/>
      <c r="MIO61" s="35"/>
      <c r="MIS61" s="35"/>
      <c r="MIT61" s="35"/>
      <c r="MIU61" s="35"/>
      <c r="MIV61" s="35"/>
      <c r="MIW61" s="35"/>
      <c r="MJA61" s="35"/>
      <c r="MJB61" s="35"/>
      <c r="MJC61" s="35"/>
      <c r="MJD61" s="35"/>
      <c r="MJE61" s="35"/>
      <c r="MJI61" s="35"/>
      <c r="MJJ61" s="35"/>
      <c r="MJK61" s="35"/>
      <c r="MJL61" s="35"/>
      <c r="MJM61" s="35"/>
      <c r="MJQ61" s="35"/>
      <c r="MJR61" s="35"/>
      <c r="MJS61" s="35"/>
      <c r="MJT61" s="35"/>
      <c r="MJU61" s="35"/>
      <c r="MJY61" s="35"/>
      <c r="MJZ61" s="35"/>
      <c r="MKA61" s="35"/>
      <c r="MKB61" s="35"/>
      <c r="MKC61" s="35"/>
      <c r="MKG61" s="35"/>
      <c r="MKH61" s="35"/>
      <c r="MKI61" s="35"/>
      <c r="MKJ61" s="35"/>
      <c r="MKK61" s="35"/>
      <c r="MKO61" s="35"/>
      <c r="MKP61" s="35"/>
      <c r="MKQ61" s="35"/>
      <c r="MKR61" s="35"/>
      <c r="MKS61" s="35"/>
      <c r="MKW61" s="35"/>
      <c r="MKX61" s="35"/>
      <c r="MKY61" s="35"/>
      <c r="MKZ61" s="35"/>
      <c r="MLA61" s="35"/>
      <c r="MLE61" s="35"/>
      <c r="MLF61" s="35"/>
      <c r="MLG61" s="35"/>
      <c r="MLH61" s="35"/>
      <c r="MLI61" s="35"/>
      <c r="MLM61" s="35"/>
      <c r="MLN61" s="35"/>
      <c r="MLO61" s="35"/>
      <c r="MLP61" s="35"/>
      <c r="MLQ61" s="35"/>
      <c r="MLU61" s="35"/>
      <c r="MLV61" s="35"/>
      <c r="MLW61" s="35"/>
      <c r="MLX61" s="35"/>
      <c r="MLY61" s="35"/>
      <c r="MMC61" s="35"/>
      <c r="MMD61" s="35"/>
      <c r="MME61" s="35"/>
      <c r="MMF61" s="35"/>
      <c r="MMG61" s="35"/>
      <c r="MMK61" s="35"/>
      <c r="MML61" s="35"/>
      <c r="MMM61" s="35"/>
      <c r="MMN61" s="35"/>
      <c r="MMO61" s="35"/>
      <c r="MMS61" s="35"/>
      <c r="MMT61" s="35"/>
      <c r="MMU61" s="35"/>
      <c r="MMV61" s="35"/>
      <c r="MMW61" s="35"/>
      <c r="MNA61" s="35"/>
      <c r="MNB61" s="35"/>
      <c r="MNC61" s="35"/>
      <c r="MND61" s="35"/>
      <c r="MNE61" s="35"/>
      <c r="MNI61" s="35"/>
      <c r="MNJ61" s="35"/>
      <c r="MNK61" s="35"/>
      <c r="MNL61" s="35"/>
      <c r="MNM61" s="35"/>
      <c r="MNQ61" s="35"/>
      <c r="MNR61" s="35"/>
      <c r="MNS61" s="35"/>
      <c r="MNT61" s="35"/>
      <c r="MNU61" s="35"/>
      <c r="MNY61" s="35"/>
      <c r="MNZ61" s="35"/>
      <c r="MOA61" s="35"/>
      <c r="MOB61" s="35"/>
      <c r="MOC61" s="35"/>
      <c r="MOG61" s="35"/>
      <c r="MOH61" s="35"/>
      <c r="MOI61" s="35"/>
      <c r="MOJ61" s="35"/>
      <c r="MOK61" s="35"/>
      <c r="MOO61" s="35"/>
      <c r="MOP61" s="35"/>
      <c r="MOQ61" s="35"/>
      <c r="MOR61" s="35"/>
      <c r="MOS61" s="35"/>
      <c r="MOW61" s="35"/>
      <c r="MOX61" s="35"/>
      <c r="MOY61" s="35"/>
      <c r="MOZ61" s="35"/>
      <c r="MPA61" s="35"/>
      <c r="MPE61" s="35"/>
      <c r="MPF61" s="35"/>
      <c r="MPG61" s="35"/>
      <c r="MPH61" s="35"/>
      <c r="MPI61" s="35"/>
      <c r="MPM61" s="35"/>
      <c r="MPN61" s="35"/>
      <c r="MPO61" s="35"/>
      <c r="MPP61" s="35"/>
      <c r="MPQ61" s="35"/>
      <c r="MPU61" s="35"/>
      <c r="MPV61" s="35"/>
      <c r="MPW61" s="35"/>
      <c r="MPX61" s="35"/>
      <c r="MPY61" s="35"/>
      <c r="MQC61" s="35"/>
      <c r="MQD61" s="35"/>
      <c r="MQE61" s="35"/>
      <c r="MQF61" s="35"/>
      <c r="MQG61" s="35"/>
      <c r="MQK61" s="35"/>
      <c r="MQL61" s="35"/>
      <c r="MQM61" s="35"/>
      <c r="MQN61" s="35"/>
      <c r="MQO61" s="35"/>
      <c r="MQS61" s="35"/>
      <c r="MQT61" s="35"/>
      <c r="MQU61" s="35"/>
      <c r="MQV61" s="35"/>
      <c r="MQW61" s="35"/>
      <c r="MRA61" s="35"/>
      <c r="MRB61" s="35"/>
      <c r="MRC61" s="35"/>
      <c r="MRD61" s="35"/>
      <c r="MRE61" s="35"/>
      <c r="MRI61" s="35"/>
      <c r="MRJ61" s="35"/>
      <c r="MRK61" s="35"/>
      <c r="MRL61" s="35"/>
      <c r="MRM61" s="35"/>
      <c r="MRQ61" s="35"/>
      <c r="MRR61" s="35"/>
      <c r="MRS61" s="35"/>
      <c r="MRT61" s="35"/>
      <c r="MRU61" s="35"/>
      <c r="MRY61" s="35"/>
      <c r="MRZ61" s="35"/>
      <c r="MSA61" s="35"/>
      <c r="MSB61" s="35"/>
      <c r="MSC61" s="35"/>
      <c r="MSG61" s="35"/>
      <c r="MSH61" s="35"/>
      <c r="MSI61" s="35"/>
      <c r="MSJ61" s="35"/>
      <c r="MSK61" s="35"/>
      <c r="MSO61" s="35"/>
      <c r="MSP61" s="35"/>
      <c r="MSQ61" s="35"/>
      <c r="MSR61" s="35"/>
      <c r="MSS61" s="35"/>
      <c r="MSW61" s="35"/>
      <c r="MSX61" s="35"/>
      <c r="MSY61" s="35"/>
      <c r="MSZ61" s="35"/>
      <c r="MTA61" s="35"/>
      <c r="MTE61" s="35"/>
      <c r="MTF61" s="35"/>
      <c r="MTG61" s="35"/>
      <c r="MTH61" s="35"/>
      <c r="MTI61" s="35"/>
      <c r="MTM61" s="35"/>
      <c r="MTN61" s="35"/>
      <c r="MTO61" s="35"/>
      <c r="MTP61" s="35"/>
      <c r="MTQ61" s="35"/>
      <c r="MTU61" s="35"/>
      <c r="MTV61" s="35"/>
      <c r="MTW61" s="35"/>
      <c r="MTX61" s="35"/>
      <c r="MTY61" s="35"/>
      <c r="MUC61" s="35"/>
      <c r="MUD61" s="35"/>
      <c r="MUE61" s="35"/>
      <c r="MUF61" s="35"/>
      <c r="MUG61" s="35"/>
      <c r="MUK61" s="35"/>
      <c r="MUL61" s="35"/>
      <c r="MUM61" s="35"/>
      <c r="MUN61" s="35"/>
      <c r="MUO61" s="35"/>
      <c r="MUS61" s="35"/>
      <c r="MUT61" s="35"/>
      <c r="MUU61" s="35"/>
      <c r="MUV61" s="35"/>
      <c r="MUW61" s="35"/>
      <c r="MVA61" s="35"/>
      <c r="MVB61" s="35"/>
      <c r="MVC61" s="35"/>
      <c r="MVD61" s="35"/>
      <c r="MVE61" s="35"/>
      <c r="MVI61" s="35"/>
      <c r="MVJ61" s="35"/>
      <c r="MVK61" s="35"/>
      <c r="MVL61" s="35"/>
      <c r="MVM61" s="35"/>
      <c r="MVQ61" s="35"/>
      <c r="MVR61" s="35"/>
      <c r="MVS61" s="35"/>
      <c r="MVT61" s="35"/>
      <c r="MVU61" s="35"/>
      <c r="MVY61" s="35"/>
      <c r="MVZ61" s="35"/>
      <c r="MWA61" s="35"/>
      <c r="MWB61" s="35"/>
      <c r="MWC61" s="35"/>
      <c r="MWG61" s="35"/>
      <c r="MWH61" s="35"/>
      <c r="MWI61" s="35"/>
      <c r="MWJ61" s="35"/>
      <c r="MWK61" s="35"/>
      <c r="MWO61" s="35"/>
      <c r="MWP61" s="35"/>
      <c r="MWQ61" s="35"/>
      <c r="MWR61" s="35"/>
      <c r="MWS61" s="35"/>
      <c r="MWW61" s="35"/>
      <c r="MWX61" s="35"/>
      <c r="MWY61" s="35"/>
      <c r="MWZ61" s="35"/>
      <c r="MXA61" s="35"/>
      <c r="MXE61" s="35"/>
      <c r="MXF61" s="35"/>
      <c r="MXG61" s="35"/>
      <c r="MXH61" s="35"/>
      <c r="MXI61" s="35"/>
      <c r="MXM61" s="35"/>
      <c r="MXN61" s="35"/>
      <c r="MXO61" s="35"/>
      <c r="MXP61" s="35"/>
      <c r="MXQ61" s="35"/>
      <c r="MXU61" s="35"/>
      <c r="MXV61" s="35"/>
      <c r="MXW61" s="35"/>
      <c r="MXX61" s="35"/>
      <c r="MXY61" s="35"/>
      <c r="MYC61" s="35"/>
      <c r="MYD61" s="35"/>
      <c r="MYE61" s="35"/>
      <c r="MYF61" s="35"/>
      <c r="MYG61" s="35"/>
      <c r="MYK61" s="35"/>
      <c r="MYL61" s="35"/>
      <c r="MYM61" s="35"/>
      <c r="MYN61" s="35"/>
      <c r="MYO61" s="35"/>
      <c r="MYS61" s="35"/>
      <c r="MYT61" s="35"/>
      <c r="MYU61" s="35"/>
      <c r="MYV61" s="35"/>
      <c r="MYW61" s="35"/>
      <c r="MZA61" s="35"/>
      <c r="MZB61" s="35"/>
      <c r="MZC61" s="35"/>
      <c r="MZD61" s="35"/>
      <c r="MZE61" s="35"/>
      <c r="MZI61" s="35"/>
      <c r="MZJ61" s="35"/>
      <c r="MZK61" s="35"/>
      <c r="MZL61" s="35"/>
      <c r="MZM61" s="35"/>
      <c r="MZQ61" s="35"/>
      <c r="MZR61" s="35"/>
      <c r="MZS61" s="35"/>
      <c r="MZT61" s="35"/>
      <c r="MZU61" s="35"/>
      <c r="MZY61" s="35"/>
      <c r="MZZ61" s="35"/>
      <c r="NAA61" s="35"/>
      <c r="NAB61" s="35"/>
      <c r="NAC61" s="35"/>
      <c r="NAG61" s="35"/>
      <c r="NAH61" s="35"/>
      <c r="NAI61" s="35"/>
      <c r="NAJ61" s="35"/>
      <c r="NAK61" s="35"/>
      <c r="NAO61" s="35"/>
      <c r="NAP61" s="35"/>
      <c r="NAQ61" s="35"/>
      <c r="NAR61" s="35"/>
      <c r="NAS61" s="35"/>
      <c r="NAW61" s="35"/>
      <c r="NAX61" s="35"/>
      <c r="NAY61" s="35"/>
      <c r="NAZ61" s="35"/>
      <c r="NBA61" s="35"/>
      <c r="NBE61" s="35"/>
      <c r="NBF61" s="35"/>
      <c r="NBG61" s="35"/>
      <c r="NBH61" s="35"/>
      <c r="NBI61" s="35"/>
      <c r="NBM61" s="35"/>
      <c r="NBN61" s="35"/>
      <c r="NBO61" s="35"/>
      <c r="NBP61" s="35"/>
      <c r="NBQ61" s="35"/>
      <c r="NBU61" s="35"/>
      <c r="NBV61" s="35"/>
      <c r="NBW61" s="35"/>
      <c r="NBX61" s="35"/>
      <c r="NBY61" s="35"/>
      <c r="NCC61" s="35"/>
      <c r="NCD61" s="35"/>
      <c r="NCE61" s="35"/>
      <c r="NCF61" s="35"/>
      <c r="NCG61" s="35"/>
      <c r="NCK61" s="35"/>
      <c r="NCL61" s="35"/>
      <c r="NCM61" s="35"/>
      <c r="NCN61" s="35"/>
      <c r="NCO61" s="35"/>
      <c r="NCS61" s="35"/>
      <c r="NCT61" s="35"/>
      <c r="NCU61" s="35"/>
      <c r="NCV61" s="35"/>
      <c r="NCW61" s="35"/>
      <c r="NDA61" s="35"/>
      <c r="NDB61" s="35"/>
      <c r="NDC61" s="35"/>
      <c r="NDD61" s="35"/>
      <c r="NDE61" s="35"/>
      <c r="NDI61" s="35"/>
      <c r="NDJ61" s="35"/>
      <c r="NDK61" s="35"/>
      <c r="NDL61" s="35"/>
      <c r="NDM61" s="35"/>
      <c r="NDQ61" s="35"/>
      <c r="NDR61" s="35"/>
      <c r="NDS61" s="35"/>
      <c r="NDT61" s="35"/>
      <c r="NDU61" s="35"/>
      <c r="NDY61" s="35"/>
      <c r="NDZ61" s="35"/>
      <c r="NEA61" s="35"/>
      <c r="NEB61" s="35"/>
      <c r="NEC61" s="35"/>
      <c r="NEG61" s="35"/>
      <c r="NEH61" s="35"/>
      <c r="NEI61" s="35"/>
      <c r="NEJ61" s="35"/>
      <c r="NEK61" s="35"/>
      <c r="NEO61" s="35"/>
      <c r="NEP61" s="35"/>
      <c r="NEQ61" s="35"/>
      <c r="NER61" s="35"/>
      <c r="NES61" s="35"/>
      <c r="NEW61" s="35"/>
      <c r="NEX61" s="35"/>
      <c r="NEY61" s="35"/>
      <c r="NEZ61" s="35"/>
      <c r="NFA61" s="35"/>
      <c r="NFE61" s="35"/>
      <c r="NFF61" s="35"/>
      <c r="NFG61" s="35"/>
      <c r="NFH61" s="35"/>
      <c r="NFI61" s="35"/>
      <c r="NFM61" s="35"/>
      <c r="NFN61" s="35"/>
      <c r="NFO61" s="35"/>
      <c r="NFP61" s="35"/>
      <c r="NFQ61" s="35"/>
      <c r="NFU61" s="35"/>
      <c r="NFV61" s="35"/>
      <c r="NFW61" s="35"/>
      <c r="NFX61" s="35"/>
      <c r="NFY61" s="35"/>
      <c r="NGC61" s="35"/>
      <c r="NGD61" s="35"/>
      <c r="NGE61" s="35"/>
      <c r="NGF61" s="35"/>
      <c r="NGG61" s="35"/>
      <c r="NGK61" s="35"/>
      <c r="NGL61" s="35"/>
      <c r="NGM61" s="35"/>
      <c r="NGN61" s="35"/>
      <c r="NGO61" s="35"/>
      <c r="NGS61" s="35"/>
      <c r="NGT61" s="35"/>
      <c r="NGU61" s="35"/>
      <c r="NGV61" s="35"/>
      <c r="NGW61" s="35"/>
      <c r="NHA61" s="35"/>
      <c r="NHB61" s="35"/>
      <c r="NHC61" s="35"/>
      <c r="NHD61" s="35"/>
      <c r="NHE61" s="35"/>
      <c r="NHI61" s="35"/>
      <c r="NHJ61" s="35"/>
      <c r="NHK61" s="35"/>
      <c r="NHL61" s="35"/>
      <c r="NHM61" s="35"/>
      <c r="NHQ61" s="35"/>
      <c r="NHR61" s="35"/>
      <c r="NHS61" s="35"/>
      <c r="NHT61" s="35"/>
      <c r="NHU61" s="35"/>
      <c r="NHY61" s="35"/>
      <c r="NHZ61" s="35"/>
      <c r="NIA61" s="35"/>
      <c r="NIB61" s="35"/>
      <c r="NIC61" s="35"/>
      <c r="NIG61" s="35"/>
      <c r="NIH61" s="35"/>
      <c r="NII61" s="35"/>
      <c r="NIJ61" s="35"/>
      <c r="NIK61" s="35"/>
      <c r="NIO61" s="35"/>
      <c r="NIP61" s="35"/>
      <c r="NIQ61" s="35"/>
      <c r="NIR61" s="35"/>
      <c r="NIS61" s="35"/>
      <c r="NIW61" s="35"/>
      <c r="NIX61" s="35"/>
      <c r="NIY61" s="35"/>
      <c r="NIZ61" s="35"/>
      <c r="NJA61" s="35"/>
      <c r="NJE61" s="35"/>
      <c r="NJF61" s="35"/>
      <c r="NJG61" s="35"/>
      <c r="NJH61" s="35"/>
      <c r="NJI61" s="35"/>
      <c r="NJM61" s="35"/>
      <c r="NJN61" s="35"/>
      <c r="NJO61" s="35"/>
      <c r="NJP61" s="35"/>
      <c r="NJQ61" s="35"/>
      <c r="NJU61" s="35"/>
      <c r="NJV61" s="35"/>
      <c r="NJW61" s="35"/>
      <c r="NJX61" s="35"/>
      <c r="NJY61" s="35"/>
      <c r="NKC61" s="35"/>
      <c r="NKD61" s="35"/>
      <c r="NKE61" s="35"/>
      <c r="NKF61" s="35"/>
      <c r="NKG61" s="35"/>
      <c r="NKK61" s="35"/>
      <c r="NKL61" s="35"/>
      <c r="NKM61" s="35"/>
      <c r="NKN61" s="35"/>
      <c r="NKO61" s="35"/>
      <c r="NKS61" s="35"/>
      <c r="NKT61" s="35"/>
      <c r="NKU61" s="35"/>
      <c r="NKV61" s="35"/>
      <c r="NKW61" s="35"/>
      <c r="NLA61" s="35"/>
      <c r="NLB61" s="35"/>
      <c r="NLC61" s="35"/>
      <c r="NLD61" s="35"/>
      <c r="NLE61" s="35"/>
      <c r="NLI61" s="35"/>
      <c r="NLJ61" s="35"/>
      <c r="NLK61" s="35"/>
      <c r="NLL61" s="35"/>
      <c r="NLM61" s="35"/>
      <c r="NLQ61" s="35"/>
      <c r="NLR61" s="35"/>
      <c r="NLS61" s="35"/>
      <c r="NLT61" s="35"/>
      <c r="NLU61" s="35"/>
      <c r="NLY61" s="35"/>
      <c r="NLZ61" s="35"/>
      <c r="NMA61" s="35"/>
      <c r="NMB61" s="35"/>
      <c r="NMC61" s="35"/>
      <c r="NMG61" s="35"/>
      <c r="NMH61" s="35"/>
      <c r="NMI61" s="35"/>
      <c r="NMJ61" s="35"/>
      <c r="NMK61" s="35"/>
      <c r="NMO61" s="35"/>
      <c r="NMP61" s="35"/>
      <c r="NMQ61" s="35"/>
      <c r="NMR61" s="35"/>
      <c r="NMS61" s="35"/>
      <c r="NMW61" s="35"/>
      <c r="NMX61" s="35"/>
      <c r="NMY61" s="35"/>
      <c r="NMZ61" s="35"/>
      <c r="NNA61" s="35"/>
      <c r="NNE61" s="35"/>
      <c r="NNF61" s="35"/>
      <c r="NNG61" s="35"/>
      <c r="NNH61" s="35"/>
      <c r="NNI61" s="35"/>
      <c r="NNM61" s="35"/>
      <c r="NNN61" s="35"/>
      <c r="NNO61" s="35"/>
      <c r="NNP61" s="35"/>
      <c r="NNQ61" s="35"/>
      <c r="NNU61" s="35"/>
      <c r="NNV61" s="35"/>
      <c r="NNW61" s="35"/>
      <c r="NNX61" s="35"/>
      <c r="NNY61" s="35"/>
      <c r="NOC61" s="35"/>
      <c r="NOD61" s="35"/>
      <c r="NOE61" s="35"/>
      <c r="NOF61" s="35"/>
      <c r="NOG61" s="35"/>
      <c r="NOK61" s="35"/>
      <c r="NOL61" s="35"/>
      <c r="NOM61" s="35"/>
      <c r="NON61" s="35"/>
      <c r="NOO61" s="35"/>
      <c r="NOS61" s="35"/>
      <c r="NOT61" s="35"/>
      <c r="NOU61" s="35"/>
      <c r="NOV61" s="35"/>
      <c r="NOW61" s="35"/>
      <c r="NPA61" s="35"/>
      <c r="NPB61" s="35"/>
      <c r="NPC61" s="35"/>
      <c r="NPD61" s="35"/>
      <c r="NPE61" s="35"/>
      <c r="NPI61" s="35"/>
      <c r="NPJ61" s="35"/>
      <c r="NPK61" s="35"/>
      <c r="NPL61" s="35"/>
      <c r="NPM61" s="35"/>
      <c r="NPQ61" s="35"/>
      <c r="NPR61" s="35"/>
      <c r="NPS61" s="35"/>
      <c r="NPT61" s="35"/>
      <c r="NPU61" s="35"/>
      <c r="NPY61" s="35"/>
      <c r="NPZ61" s="35"/>
      <c r="NQA61" s="35"/>
      <c r="NQB61" s="35"/>
      <c r="NQC61" s="35"/>
      <c r="NQG61" s="35"/>
      <c r="NQH61" s="35"/>
      <c r="NQI61" s="35"/>
      <c r="NQJ61" s="35"/>
      <c r="NQK61" s="35"/>
      <c r="NQO61" s="35"/>
      <c r="NQP61" s="35"/>
      <c r="NQQ61" s="35"/>
      <c r="NQR61" s="35"/>
      <c r="NQS61" s="35"/>
      <c r="NQW61" s="35"/>
      <c r="NQX61" s="35"/>
      <c r="NQY61" s="35"/>
      <c r="NQZ61" s="35"/>
      <c r="NRA61" s="35"/>
      <c r="NRE61" s="35"/>
      <c r="NRF61" s="35"/>
      <c r="NRG61" s="35"/>
      <c r="NRH61" s="35"/>
      <c r="NRI61" s="35"/>
      <c r="NRM61" s="35"/>
      <c r="NRN61" s="35"/>
      <c r="NRO61" s="35"/>
      <c r="NRP61" s="35"/>
      <c r="NRQ61" s="35"/>
      <c r="NRU61" s="35"/>
      <c r="NRV61" s="35"/>
      <c r="NRW61" s="35"/>
      <c r="NRX61" s="35"/>
      <c r="NRY61" s="35"/>
      <c r="NSC61" s="35"/>
      <c r="NSD61" s="35"/>
      <c r="NSE61" s="35"/>
      <c r="NSF61" s="35"/>
      <c r="NSG61" s="35"/>
      <c r="NSK61" s="35"/>
      <c r="NSL61" s="35"/>
      <c r="NSM61" s="35"/>
      <c r="NSN61" s="35"/>
      <c r="NSO61" s="35"/>
      <c r="NSS61" s="35"/>
      <c r="NST61" s="35"/>
      <c r="NSU61" s="35"/>
      <c r="NSV61" s="35"/>
      <c r="NSW61" s="35"/>
      <c r="NTA61" s="35"/>
      <c r="NTB61" s="35"/>
      <c r="NTC61" s="35"/>
      <c r="NTD61" s="35"/>
      <c r="NTE61" s="35"/>
      <c r="NTI61" s="35"/>
      <c r="NTJ61" s="35"/>
      <c r="NTK61" s="35"/>
      <c r="NTL61" s="35"/>
      <c r="NTM61" s="35"/>
      <c r="NTQ61" s="35"/>
      <c r="NTR61" s="35"/>
      <c r="NTS61" s="35"/>
      <c r="NTT61" s="35"/>
      <c r="NTU61" s="35"/>
      <c r="NTY61" s="35"/>
      <c r="NTZ61" s="35"/>
      <c r="NUA61" s="35"/>
      <c r="NUB61" s="35"/>
      <c r="NUC61" s="35"/>
      <c r="NUG61" s="35"/>
      <c r="NUH61" s="35"/>
      <c r="NUI61" s="35"/>
      <c r="NUJ61" s="35"/>
      <c r="NUK61" s="35"/>
      <c r="NUO61" s="35"/>
      <c r="NUP61" s="35"/>
      <c r="NUQ61" s="35"/>
      <c r="NUR61" s="35"/>
      <c r="NUS61" s="35"/>
      <c r="NUW61" s="35"/>
      <c r="NUX61" s="35"/>
      <c r="NUY61" s="35"/>
      <c r="NUZ61" s="35"/>
      <c r="NVA61" s="35"/>
      <c r="NVE61" s="35"/>
      <c r="NVF61" s="35"/>
      <c r="NVG61" s="35"/>
      <c r="NVH61" s="35"/>
      <c r="NVI61" s="35"/>
      <c r="NVM61" s="35"/>
      <c r="NVN61" s="35"/>
      <c r="NVO61" s="35"/>
      <c r="NVP61" s="35"/>
      <c r="NVQ61" s="35"/>
      <c r="NVU61" s="35"/>
      <c r="NVV61" s="35"/>
      <c r="NVW61" s="35"/>
      <c r="NVX61" s="35"/>
      <c r="NVY61" s="35"/>
      <c r="NWC61" s="35"/>
      <c r="NWD61" s="35"/>
      <c r="NWE61" s="35"/>
      <c r="NWF61" s="35"/>
      <c r="NWG61" s="35"/>
      <c r="NWK61" s="35"/>
      <c r="NWL61" s="35"/>
      <c r="NWM61" s="35"/>
      <c r="NWN61" s="35"/>
      <c r="NWO61" s="35"/>
      <c r="NWS61" s="35"/>
      <c r="NWT61" s="35"/>
      <c r="NWU61" s="35"/>
      <c r="NWV61" s="35"/>
      <c r="NWW61" s="35"/>
      <c r="NXA61" s="35"/>
      <c r="NXB61" s="35"/>
      <c r="NXC61" s="35"/>
      <c r="NXD61" s="35"/>
      <c r="NXE61" s="35"/>
      <c r="NXI61" s="35"/>
      <c r="NXJ61" s="35"/>
      <c r="NXK61" s="35"/>
      <c r="NXL61" s="35"/>
      <c r="NXM61" s="35"/>
      <c r="NXQ61" s="35"/>
      <c r="NXR61" s="35"/>
      <c r="NXS61" s="35"/>
      <c r="NXT61" s="35"/>
      <c r="NXU61" s="35"/>
      <c r="NXY61" s="35"/>
      <c r="NXZ61" s="35"/>
      <c r="NYA61" s="35"/>
      <c r="NYB61" s="35"/>
      <c r="NYC61" s="35"/>
      <c r="NYG61" s="35"/>
      <c r="NYH61" s="35"/>
      <c r="NYI61" s="35"/>
      <c r="NYJ61" s="35"/>
      <c r="NYK61" s="35"/>
      <c r="NYO61" s="35"/>
      <c r="NYP61" s="35"/>
      <c r="NYQ61" s="35"/>
      <c r="NYR61" s="35"/>
      <c r="NYS61" s="35"/>
      <c r="NYW61" s="35"/>
      <c r="NYX61" s="35"/>
      <c r="NYY61" s="35"/>
      <c r="NYZ61" s="35"/>
      <c r="NZA61" s="35"/>
      <c r="NZE61" s="35"/>
      <c r="NZF61" s="35"/>
      <c r="NZG61" s="35"/>
      <c r="NZH61" s="35"/>
      <c r="NZI61" s="35"/>
      <c r="NZM61" s="35"/>
      <c r="NZN61" s="35"/>
      <c r="NZO61" s="35"/>
      <c r="NZP61" s="35"/>
      <c r="NZQ61" s="35"/>
      <c r="NZU61" s="35"/>
      <c r="NZV61" s="35"/>
      <c r="NZW61" s="35"/>
      <c r="NZX61" s="35"/>
      <c r="NZY61" s="35"/>
      <c r="OAC61" s="35"/>
      <c r="OAD61" s="35"/>
      <c r="OAE61" s="35"/>
      <c r="OAF61" s="35"/>
      <c r="OAG61" s="35"/>
      <c r="OAK61" s="35"/>
      <c r="OAL61" s="35"/>
      <c r="OAM61" s="35"/>
      <c r="OAN61" s="35"/>
      <c r="OAO61" s="35"/>
      <c r="OAS61" s="35"/>
      <c r="OAT61" s="35"/>
      <c r="OAU61" s="35"/>
      <c r="OAV61" s="35"/>
      <c r="OAW61" s="35"/>
      <c r="OBA61" s="35"/>
      <c r="OBB61" s="35"/>
      <c r="OBC61" s="35"/>
      <c r="OBD61" s="35"/>
      <c r="OBE61" s="35"/>
      <c r="OBI61" s="35"/>
      <c r="OBJ61" s="35"/>
      <c r="OBK61" s="35"/>
      <c r="OBL61" s="35"/>
      <c r="OBM61" s="35"/>
      <c r="OBQ61" s="35"/>
      <c r="OBR61" s="35"/>
      <c r="OBS61" s="35"/>
      <c r="OBT61" s="35"/>
      <c r="OBU61" s="35"/>
      <c r="OBY61" s="35"/>
      <c r="OBZ61" s="35"/>
      <c r="OCA61" s="35"/>
      <c r="OCB61" s="35"/>
      <c r="OCC61" s="35"/>
      <c r="OCG61" s="35"/>
      <c r="OCH61" s="35"/>
      <c r="OCI61" s="35"/>
      <c r="OCJ61" s="35"/>
      <c r="OCK61" s="35"/>
      <c r="OCO61" s="35"/>
      <c r="OCP61" s="35"/>
      <c r="OCQ61" s="35"/>
      <c r="OCR61" s="35"/>
      <c r="OCS61" s="35"/>
      <c r="OCW61" s="35"/>
      <c r="OCX61" s="35"/>
      <c r="OCY61" s="35"/>
      <c r="OCZ61" s="35"/>
      <c r="ODA61" s="35"/>
      <c r="ODE61" s="35"/>
      <c r="ODF61" s="35"/>
      <c r="ODG61" s="35"/>
      <c r="ODH61" s="35"/>
      <c r="ODI61" s="35"/>
      <c r="ODM61" s="35"/>
      <c r="ODN61" s="35"/>
      <c r="ODO61" s="35"/>
      <c r="ODP61" s="35"/>
      <c r="ODQ61" s="35"/>
      <c r="ODU61" s="35"/>
      <c r="ODV61" s="35"/>
      <c r="ODW61" s="35"/>
      <c r="ODX61" s="35"/>
      <c r="ODY61" s="35"/>
      <c r="OEC61" s="35"/>
      <c r="OED61" s="35"/>
      <c r="OEE61" s="35"/>
      <c r="OEF61" s="35"/>
      <c r="OEG61" s="35"/>
      <c r="OEK61" s="35"/>
      <c r="OEL61" s="35"/>
      <c r="OEM61" s="35"/>
      <c r="OEN61" s="35"/>
      <c r="OEO61" s="35"/>
      <c r="OES61" s="35"/>
      <c r="OET61" s="35"/>
      <c r="OEU61" s="35"/>
      <c r="OEV61" s="35"/>
      <c r="OEW61" s="35"/>
      <c r="OFA61" s="35"/>
      <c r="OFB61" s="35"/>
      <c r="OFC61" s="35"/>
      <c r="OFD61" s="35"/>
      <c r="OFE61" s="35"/>
      <c r="OFI61" s="35"/>
      <c r="OFJ61" s="35"/>
      <c r="OFK61" s="35"/>
      <c r="OFL61" s="35"/>
      <c r="OFM61" s="35"/>
      <c r="OFQ61" s="35"/>
      <c r="OFR61" s="35"/>
      <c r="OFS61" s="35"/>
      <c r="OFT61" s="35"/>
      <c r="OFU61" s="35"/>
      <c r="OFY61" s="35"/>
      <c r="OFZ61" s="35"/>
      <c r="OGA61" s="35"/>
      <c r="OGB61" s="35"/>
      <c r="OGC61" s="35"/>
      <c r="OGG61" s="35"/>
      <c r="OGH61" s="35"/>
      <c r="OGI61" s="35"/>
      <c r="OGJ61" s="35"/>
      <c r="OGK61" s="35"/>
      <c r="OGO61" s="35"/>
      <c r="OGP61" s="35"/>
      <c r="OGQ61" s="35"/>
      <c r="OGR61" s="35"/>
      <c r="OGS61" s="35"/>
      <c r="OGW61" s="35"/>
      <c r="OGX61" s="35"/>
      <c r="OGY61" s="35"/>
      <c r="OGZ61" s="35"/>
      <c r="OHA61" s="35"/>
      <c r="OHE61" s="35"/>
      <c r="OHF61" s="35"/>
      <c r="OHG61" s="35"/>
      <c r="OHH61" s="35"/>
      <c r="OHI61" s="35"/>
      <c r="OHM61" s="35"/>
      <c r="OHN61" s="35"/>
      <c r="OHO61" s="35"/>
      <c r="OHP61" s="35"/>
      <c r="OHQ61" s="35"/>
      <c r="OHU61" s="35"/>
      <c r="OHV61" s="35"/>
      <c r="OHW61" s="35"/>
      <c r="OHX61" s="35"/>
      <c r="OHY61" s="35"/>
      <c r="OIC61" s="35"/>
      <c r="OID61" s="35"/>
      <c r="OIE61" s="35"/>
      <c r="OIF61" s="35"/>
      <c r="OIG61" s="35"/>
      <c r="OIK61" s="35"/>
      <c r="OIL61" s="35"/>
      <c r="OIM61" s="35"/>
      <c r="OIN61" s="35"/>
      <c r="OIO61" s="35"/>
      <c r="OIS61" s="35"/>
      <c r="OIT61" s="35"/>
      <c r="OIU61" s="35"/>
      <c r="OIV61" s="35"/>
      <c r="OIW61" s="35"/>
      <c r="OJA61" s="35"/>
      <c r="OJB61" s="35"/>
      <c r="OJC61" s="35"/>
      <c r="OJD61" s="35"/>
      <c r="OJE61" s="35"/>
      <c r="OJI61" s="35"/>
      <c r="OJJ61" s="35"/>
      <c r="OJK61" s="35"/>
      <c r="OJL61" s="35"/>
      <c r="OJM61" s="35"/>
      <c r="OJQ61" s="35"/>
      <c r="OJR61" s="35"/>
      <c r="OJS61" s="35"/>
      <c r="OJT61" s="35"/>
      <c r="OJU61" s="35"/>
      <c r="OJY61" s="35"/>
      <c r="OJZ61" s="35"/>
      <c r="OKA61" s="35"/>
      <c r="OKB61" s="35"/>
      <c r="OKC61" s="35"/>
      <c r="OKG61" s="35"/>
      <c r="OKH61" s="35"/>
      <c r="OKI61" s="35"/>
      <c r="OKJ61" s="35"/>
      <c r="OKK61" s="35"/>
      <c r="OKO61" s="35"/>
      <c r="OKP61" s="35"/>
      <c r="OKQ61" s="35"/>
      <c r="OKR61" s="35"/>
      <c r="OKS61" s="35"/>
      <c r="OKW61" s="35"/>
      <c r="OKX61" s="35"/>
      <c r="OKY61" s="35"/>
      <c r="OKZ61" s="35"/>
      <c r="OLA61" s="35"/>
      <c r="OLE61" s="35"/>
      <c r="OLF61" s="35"/>
      <c r="OLG61" s="35"/>
      <c r="OLH61" s="35"/>
      <c r="OLI61" s="35"/>
      <c r="OLM61" s="35"/>
      <c r="OLN61" s="35"/>
      <c r="OLO61" s="35"/>
      <c r="OLP61" s="35"/>
      <c r="OLQ61" s="35"/>
      <c r="OLU61" s="35"/>
      <c r="OLV61" s="35"/>
      <c r="OLW61" s="35"/>
      <c r="OLX61" s="35"/>
      <c r="OLY61" s="35"/>
      <c r="OMC61" s="35"/>
      <c r="OMD61" s="35"/>
      <c r="OME61" s="35"/>
      <c r="OMF61" s="35"/>
      <c r="OMG61" s="35"/>
      <c r="OMK61" s="35"/>
      <c r="OML61" s="35"/>
      <c r="OMM61" s="35"/>
      <c r="OMN61" s="35"/>
      <c r="OMO61" s="35"/>
      <c r="OMS61" s="35"/>
      <c r="OMT61" s="35"/>
      <c r="OMU61" s="35"/>
      <c r="OMV61" s="35"/>
      <c r="OMW61" s="35"/>
      <c r="ONA61" s="35"/>
      <c r="ONB61" s="35"/>
      <c r="ONC61" s="35"/>
      <c r="OND61" s="35"/>
      <c r="ONE61" s="35"/>
      <c r="ONI61" s="35"/>
      <c r="ONJ61" s="35"/>
      <c r="ONK61" s="35"/>
      <c r="ONL61" s="35"/>
      <c r="ONM61" s="35"/>
      <c r="ONQ61" s="35"/>
      <c r="ONR61" s="35"/>
      <c r="ONS61" s="35"/>
      <c r="ONT61" s="35"/>
      <c r="ONU61" s="35"/>
      <c r="ONY61" s="35"/>
      <c r="ONZ61" s="35"/>
      <c r="OOA61" s="35"/>
      <c r="OOB61" s="35"/>
      <c r="OOC61" s="35"/>
      <c r="OOG61" s="35"/>
      <c r="OOH61" s="35"/>
      <c r="OOI61" s="35"/>
      <c r="OOJ61" s="35"/>
      <c r="OOK61" s="35"/>
      <c r="OOO61" s="35"/>
      <c r="OOP61" s="35"/>
      <c r="OOQ61" s="35"/>
      <c r="OOR61" s="35"/>
      <c r="OOS61" s="35"/>
      <c r="OOW61" s="35"/>
      <c r="OOX61" s="35"/>
      <c r="OOY61" s="35"/>
      <c r="OOZ61" s="35"/>
      <c r="OPA61" s="35"/>
      <c r="OPE61" s="35"/>
      <c r="OPF61" s="35"/>
      <c r="OPG61" s="35"/>
      <c r="OPH61" s="35"/>
      <c r="OPI61" s="35"/>
      <c r="OPM61" s="35"/>
      <c r="OPN61" s="35"/>
      <c r="OPO61" s="35"/>
      <c r="OPP61" s="35"/>
      <c r="OPQ61" s="35"/>
      <c r="OPU61" s="35"/>
      <c r="OPV61" s="35"/>
      <c r="OPW61" s="35"/>
      <c r="OPX61" s="35"/>
      <c r="OPY61" s="35"/>
      <c r="OQC61" s="35"/>
      <c r="OQD61" s="35"/>
      <c r="OQE61" s="35"/>
      <c r="OQF61" s="35"/>
      <c r="OQG61" s="35"/>
      <c r="OQK61" s="35"/>
      <c r="OQL61" s="35"/>
      <c r="OQM61" s="35"/>
      <c r="OQN61" s="35"/>
      <c r="OQO61" s="35"/>
      <c r="OQS61" s="35"/>
      <c r="OQT61" s="35"/>
      <c r="OQU61" s="35"/>
      <c r="OQV61" s="35"/>
      <c r="OQW61" s="35"/>
      <c r="ORA61" s="35"/>
      <c r="ORB61" s="35"/>
      <c r="ORC61" s="35"/>
      <c r="ORD61" s="35"/>
      <c r="ORE61" s="35"/>
      <c r="ORI61" s="35"/>
      <c r="ORJ61" s="35"/>
      <c r="ORK61" s="35"/>
      <c r="ORL61" s="35"/>
      <c r="ORM61" s="35"/>
      <c r="ORQ61" s="35"/>
      <c r="ORR61" s="35"/>
      <c r="ORS61" s="35"/>
      <c r="ORT61" s="35"/>
      <c r="ORU61" s="35"/>
      <c r="ORY61" s="35"/>
      <c r="ORZ61" s="35"/>
      <c r="OSA61" s="35"/>
      <c r="OSB61" s="35"/>
      <c r="OSC61" s="35"/>
      <c r="OSG61" s="35"/>
      <c r="OSH61" s="35"/>
      <c r="OSI61" s="35"/>
      <c r="OSJ61" s="35"/>
      <c r="OSK61" s="35"/>
      <c r="OSO61" s="35"/>
      <c r="OSP61" s="35"/>
      <c r="OSQ61" s="35"/>
      <c r="OSR61" s="35"/>
      <c r="OSS61" s="35"/>
      <c r="OSW61" s="35"/>
      <c r="OSX61" s="35"/>
      <c r="OSY61" s="35"/>
      <c r="OSZ61" s="35"/>
      <c r="OTA61" s="35"/>
      <c r="OTE61" s="35"/>
      <c r="OTF61" s="35"/>
      <c r="OTG61" s="35"/>
      <c r="OTH61" s="35"/>
      <c r="OTI61" s="35"/>
      <c r="OTM61" s="35"/>
      <c r="OTN61" s="35"/>
      <c r="OTO61" s="35"/>
      <c r="OTP61" s="35"/>
      <c r="OTQ61" s="35"/>
      <c r="OTU61" s="35"/>
      <c r="OTV61" s="35"/>
      <c r="OTW61" s="35"/>
      <c r="OTX61" s="35"/>
      <c r="OTY61" s="35"/>
      <c r="OUC61" s="35"/>
      <c r="OUD61" s="35"/>
      <c r="OUE61" s="35"/>
      <c r="OUF61" s="35"/>
      <c r="OUG61" s="35"/>
      <c r="OUK61" s="35"/>
      <c r="OUL61" s="35"/>
      <c r="OUM61" s="35"/>
      <c r="OUN61" s="35"/>
      <c r="OUO61" s="35"/>
      <c r="OUS61" s="35"/>
      <c r="OUT61" s="35"/>
      <c r="OUU61" s="35"/>
      <c r="OUV61" s="35"/>
      <c r="OUW61" s="35"/>
      <c r="OVA61" s="35"/>
      <c r="OVB61" s="35"/>
      <c r="OVC61" s="35"/>
      <c r="OVD61" s="35"/>
      <c r="OVE61" s="35"/>
      <c r="OVI61" s="35"/>
      <c r="OVJ61" s="35"/>
      <c r="OVK61" s="35"/>
      <c r="OVL61" s="35"/>
      <c r="OVM61" s="35"/>
      <c r="OVQ61" s="35"/>
      <c r="OVR61" s="35"/>
      <c r="OVS61" s="35"/>
      <c r="OVT61" s="35"/>
      <c r="OVU61" s="35"/>
      <c r="OVY61" s="35"/>
      <c r="OVZ61" s="35"/>
      <c r="OWA61" s="35"/>
      <c r="OWB61" s="35"/>
      <c r="OWC61" s="35"/>
      <c r="OWG61" s="35"/>
      <c r="OWH61" s="35"/>
      <c r="OWI61" s="35"/>
      <c r="OWJ61" s="35"/>
      <c r="OWK61" s="35"/>
      <c r="OWO61" s="35"/>
      <c r="OWP61" s="35"/>
      <c r="OWQ61" s="35"/>
      <c r="OWR61" s="35"/>
      <c r="OWS61" s="35"/>
      <c r="OWW61" s="35"/>
      <c r="OWX61" s="35"/>
      <c r="OWY61" s="35"/>
      <c r="OWZ61" s="35"/>
      <c r="OXA61" s="35"/>
      <c r="OXE61" s="35"/>
      <c r="OXF61" s="35"/>
      <c r="OXG61" s="35"/>
      <c r="OXH61" s="35"/>
      <c r="OXI61" s="35"/>
      <c r="OXM61" s="35"/>
      <c r="OXN61" s="35"/>
      <c r="OXO61" s="35"/>
      <c r="OXP61" s="35"/>
      <c r="OXQ61" s="35"/>
      <c r="OXU61" s="35"/>
      <c r="OXV61" s="35"/>
      <c r="OXW61" s="35"/>
      <c r="OXX61" s="35"/>
      <c r="OXY61" s="35"/>
      <c r="OYC61" s="35"/>
      <c r="OYD61" s="35"/>
      <c r="OYE61" s="35"/>
      <c r="OYF61" s="35"/>
      <c r="OYG61" s="35"/>
      <c r="OYK61" s="35"/>
      <c r="OYL61" s="35"/>
      <c r="OYM61" s="35"/>
      <c r="OYN61" s="35"/>
      <c r="OYO61" s="35"/>
      <c r="OYS61" s="35"/>
      <c r="OYT61" s="35"/>
      <c r="OYU61" s="35"/>
      <c r="OYV61" s="35"/>
      <c r="OYW61" s="35"/>
      <c r="OZA61" s="35"/>
      <c r="OZB61" s="35"/>
      <c r="OZC61" s="35"/>
      <c r="OZD61" s="35"/>
      <c r="OZE61" s="35"/>
      <c r="OZI61" s="35"/>
      <c r="OZJ61" s="35"/>
      <c r="OZK61" s="35"/>
      <c r="OZL61" s="35"/>
      <c r="OZM61" s="35"/>
      <c r="OZQ61" s="35"/>
      <c r="OZR61" s="35"/>
      <c r="OZS61" s="35"/>
      <c r="OZT61" s="35"/>
      <c r="OZU61" s="35"/>
      <c r="OZY61" s="35"/>
      <c r="OZZ61" s="35"/>
      <c r="PAA61" s="35"/>
      <c r="PAB61" s="35"/>
      <c r="PAC61" s="35"/>
      <c r="PAG61" s="35"/>
      <c r="PAH61" s="35"/>
      <c r="PAI61" s="35"/>
      <c r="PAJ61" s="35"/>
      <c r="PAK61" s="35"/>
      <c r="PAO61" s="35"/>
      <c r="PAP61" s="35"/>
      <c r="PAQ61" s="35"/>
      <c r="PAR61" s="35"/>
      <c r="PAS61" s="35"/>
      <c r="PAW61" s="35"/>
      <c r="PAX61" s="35"/>
      <c r="PAY61" s="35"/>
      <c r="PAZ61" s="35"/>
      <c r="PBA61" s="35"/>
      <c r="PBE61" s="35"/>
      <c r="PBF61" s="35"/>
      <c r="PBG61" s="35"/>
      <c r="PBH61" s="35"/>
      <c r="PBI61" s="35"/>
      <c r="PBM61" s="35"/>
      <c r="PBN61" s="35"/>
      <c r="PBO61" s="35"/>
      <c r="PBP61" s="35"/>
      <c r="PBQ61" s="35"/>
      <c r="PBU61" s="35"/>
      <c r="PBV61" s="35"/>
      <c r="PBW61" s="35"/>
      <c r="PBX61" s="35"/>
      <c r="PBY61" s="35"/>
      <c r="PCC61" s="35"/>
      <c r="PCD61" s="35"/>
      <c r="PCE61" s="35"/>
      <c r="PCF61" s="35"/>
      <c r="PCG61" s="35"/>
      <c r="PCK61" s="35"/>
      <c r="PCL61" s="35"/>
      <c r="PCM61" s="35"/>
      <c r="PCN61" s="35"/>
      <c r="PCO61" s="35"/>
      <c r="PCS61" s="35"/>
      <c r="PCT61" s="35"/>
      <c r="PCU61" s="35"/>
      <c r="PCV61" s="35"/>
      <c r="PCW61" s="35"/>
      <c r="PDA61" s="35"/>
      <c r="PDB61" s="35"/>
      <c r="PDC61" s="35"/>
      <c r="PDD61" s="35"/>
      <c r="PDE61" s="35"/>
      <c r="PDI61" s="35"/>
      <c r="PDJ61" s="35"/>
      <c r="PDK61" s="35"/>
      <c r="PDL61" s="35"/>
      <c r="PDM61" s="35"/>
      <c r="PDQ61" s="35"/>
      <c r="PDR61" s="35"/>
      <c r="PDS61" s="35"/>
      <c r="PDT61" s="35"/>
      <c r="PDU61" s="35"/>
      <c r="PDY61" s="35"/>
      <c r="PDZ61" s="35"/>
      <c r="PEA61" s="35"/>
      <c r="PEB61" s="35"/>
      <c r="PEC61" s="35"/>
      <c r="PEG61" s="35"/>
      <c r="PEH61" s="35"/>
      <c r="PEI61" s="35"/>
      <c r="PEJ61" s="35"/>
      <c r="PEK61" s="35"/>
      <c r="PEO61" s="35"/>
      <c r="PEP61" s="35"/>
      <c r="PEQ61" s="35"/>
      <c r="PER61" s="35"/>
      <c r="PES61" s="35"/>
      <c r="PEW61" s="35"/>
      <c r="PEX61" s="35"/>
      <c r="PEY61" s="35"/>
      <c r="PEZ61" s="35"/>
      <c r="PFA61" s="35"/>
      <c r="PFE61" s="35"/>
      <c r="PFF61" s="35"/>
      <c r="PFG61" s="35"/>
      <c r="PFH61" s="35"/>
      <c r="PFI61" s="35"/>
      <c r="PFM61" s="35"/>
      <c r="PFN61" s="35"/>
      <c r="PFO61" s="35"/>
      <c r="PFP61" s="35"/>
      <c r="PFQ61" s="35"/>
      <c r="PFU61" s="35"/>
      <c r="PFV61" s="35"/>
      <c r="PFW61" s="35"/>
      <c r="PFX61" s="35"/>
      <c r="PFY61" s="35"/>
      <c r="PGC61" s="35"/>
      <c r="PGD61" s="35"/>
      <c r="PGE61" s="35"/>
      <c r="PGF61" s="35"/>
      <c r="PGG61" s="35"/>
      <c r="PGK61" s="35"/>
      <c r="PGL61" s="35"/>
      <c r="PGM61" s="35"/>
      <c r="PGN61" s="35"/>
      <c r="PGO61" s="35"/>
      <c r="PGS61" s="35"/>
      <c r="PGT61" s="35"/>
      <c r="PGU61" s="35"/>
      <c r="PGV61" s="35"/>
      <c r="PGW61" s="35"/>
      <c r="PHA61" s="35"/>
      <c r="PHB61" s="35"/>
      <c r="PHC61" s="35"/>
      <c r="PHD61" s="35"/>
      <c r="PHE61" s="35"/>
      <c r="PHI61" s="35"/>
      <c r="PHJ61" s="35"/>
      <c r="PHK61" s="35"/>
      <c r="PHL61" s="35"/>
      <c r="PHM61" s="35"/>
      <c r="PHQ61" s="35"/>
      <c r="PHR61" s="35"/>
      <c r="PHS61" s="35"/>
      <c r="PHT61" s="35"/>
      <c r="PHU61" s="35"/>
      <c r="PHY61" s="35"/>
      <c r="PHZ61" s="35"/>
      <c r="PIA61" s="35"/>
      <c r="PIB61" s="35"/>
      <c r="PIC61" s="35"/>
      <c r="PIG61" s="35"/>
      <c r="PIH61" s="35"/>
      <c r="PII61" s="35"/>
      <c r="PIJ61" s="35"/>
      <c r="PIK61" s="35"/>
      <c r="PIO61" s="35"/>
      <c r="PIP61" s="35"/>
      <c r="PIQ61" s="35"/>
      <c r="PIR61" s="35"/>
      <c r="PIS61" s="35"/>
      <c r="PIW61" s="35"/>
      <c r="PIX61" s="35"/>
      <c r="PIY61" s="35"/>
      <c r="PIZ61" s="35"/>
      <c r="PJA61" s="35"/>
      <c r="PJE61" s="35"/>
      <c r="PJF61" s="35"/>
      <c r="PJG61" s="35"/>
      <c r="PJH61" s="35"/>
      <c r="PJI61" s="35"/>
      <c r="PJM61" s="35"/>
      <c r="PJN61" s="35"/>
      <c r="PJO61" s="35"/>
      <c r="PJP61" s="35"/>
      <c r="PJQ61" s="35"/>
      <c r="PJU61" s="35"/>
      <c r="PJV61" s="35"/>
      <c r="PJW61" s="35"/>
      <c r="PJX61" s="35"/>
      <c r="PJY61" s="35"/>
      <c r="PKC61" s="35"/>
      <c r="PKD61" s="35"/>
      <c r="PKE61" s="35"/>
      <c r="PKF61" s="35"/>
      <c r="PKG61" s="35"/>
      <c r="PKK61" s="35"/>
      <c r="PKL61" s="35"/>
      <c r="PKM61" s="35"/>
      <c r="PKN61" s="35"/>
      <c r="PKO61" s="35"/>
      <c r="PKS61" s="35"/>
      <c r="PKT61" s="35"/>
      <c r="PKU61" s="35"/>
      <c r="PKV61" s="35"/>
      <c r="PKW61" s="35"/>
      <c r="PLA61" s="35"/>
      <c r="PLB61" s="35"/>
      <c r="PLC61" s="35"/>
      <c r="PLD61" s="35"/>
      <c r="PLE61" s="35"/>
      <c r="PLI61" s="35"/>
      <c r="PLJ61" s="35"/>
      <c r="PLK61" s="35"/>
      <c r="PLL61" s="35"/>
      <c r="PLM61" s="35"/>
      <c r="PLQ61" s="35"/>
      <c r="PLR61" s="35"/>
      <c r="PLS61" s="35"/>
      <c r="PLT61" s="35"/>
      <c r="PLU61" s="35"/>
      <c r="PLY61" s="35"/>
      <c r="PLZ61" s="35"/>
      <c r="PMA61" s="35"/>
      <c r="PMB61" s="35"/>
      <c r="PMC61" s="35"/>
      <c r="PMG61" s="35"/>
      <c r="PMH61" s="35"/>
      <c r="PMI61" s="35"/>
      <c r="PMJ61" s="35"/>
      <c r="PMK61" s="35"/>
      <c r="PMO61" s="35"/>
      <c r="PMP61" s="35"/>
      <c r="PMQ61" s="35"/>
      <c r="PMR61" s="35"/>
      <c r="PMS61" s="35"/>
      <c r="PMW61" s="35"/>
      <c r="PMX61" s="35"/>
      <c r="PMY61" s="35"/>
      <c r="PMZ61" s="35"/>
      <c r="PNA61" s="35"/>
      <c r="PNE61" s="35"/>
      <c r="PNF61" s="35"/>
      <c r="PNG61" s="35"/>
      <c r="PNH61" s="35"/>
      <c r="PNI61" s="35"/>
      <c r="PNM61" s="35"/>
      <c r="PNN61" s="35"/>
      <c r="PNO61" s="35"/>
      <c r="PNP61" s="35"/>
      <c r="PNQ61" s="35"/>
      <c r="PNU61" s="35"/>
      <c r="PNV61" s="35"/>
      <c r="PNW61" s="35"/>
      <c r="PNX61" s="35"/>
      <c r="PNY61" s="35"/>
      <c r="POC61" s="35"/>
      <c r="POD61" s="35"/>
      <c r="POE61" s="35"/>
      <c r="POF61" s="35"/>
      <c r="POG61" s="35"/>
      <c r="POK61" s="35"/>
      <c r="POL61" s="35"/>
      <c r="POM61" s="35"/>
      <c r="PON61" s="35"/>
      <c r="POO61" s="35"/>
      <c r="POS61" s="35"/>
      <c r="POT61" s="35"/>
      <c r="POU61" s="35"/>
      <c r="POV61" s="35"/>
      <c r="POW61" s="35"/>
      <c r="PPA61" s="35"/>
      <c r="PPB61" s="35"/>
      <c r="PPC61" s="35"/>
      <c r="PPD61" s="35"/>
      <c r="PPE61" s="35"/>
      <c r="PPI61" s="35"/>
      <c r="PPJ61" s="35"/>
      <c r="PPK61" s="35"/>
      <c r="PPL61" s="35"/>
      <c r="PPM61" s="35"/>
      <c r="PPQ61" s="35"/>
      <c r="PPR61" s="35"/>
      <c r="PPS61" s="35"/>
      <c r="PPT61" s="35"/>
      <c r="PPU61" s="35"/>
      <c r="PPY61" s="35"/>
      <c r="PPZ61" s="35"/>
      <c r="PQA61" s="35"/>
      <c r="PQB61" s="35"/>
      <c r="PQC61" s="35"/>
      <c r="PQG61" s="35"/>
      <c r="PQH61" s="35"/>
      <c r="PQI61" s="35"/>
      <c r="PQJ61" s="35"/>
      <c r="PQK61" s="35"/>
      <c r="PQO61" s="35"/>
      <c r="PQP61" s="35"/>
      <c r="PQQ61" s="35"/>
      <c r="PQR61" s="35"/>
      <c r="PQS61" s="35"/>
      <c r="PQW61" s="35"/>
      <c r="PQX61" s="35"/>
      <c r="PQY61" s="35"/>
      <c r="PQZ61" s="35"/>
      <c r="PRA61" s="35"/>
      <c r="PRE61" s="35"/>
      <c r="PRF61" s="35"/>
      <c r="PRG61" s="35"/>
      <c r="PRH61" s="35"/>
      <c r="PRI61" s="35"/>
      <c r="PRM61" s="35"/>
      <c r="PRN61" s="35"/>
      <c r="PRO61" s="35"/>
      <c r="PRP61" s="35"/>
      <c r="PRQ61" s="35"/>
      <c r="PRU61" s="35"/>
      <c r="PRV61" s="35"/>
      <c r="PRW61" s="35"/>
      <c r="PRX61" s="35"/>
      <c r="PRY61" s="35"/>
      <c r="PSC61" s="35"/>
      <c r="PSD61" s="35"/>
      <c r="PSE61" s="35"/>
      <c r="PSF61" s="35"/>
      <c r="PSG61" s="35"/>
      <c r="PSK61" s="35"/>
      <c r="PSL61" s="35"/>
      <c r="PSM61" s="35"/>
      <c r="PSN61" s="35"/>
      <c r="PSO61" s="35"/>
      <c r="PSS61" s="35"/>
      <c r="PST61" s="35"/>
      <c r="PSU61" s="35"/>
      <c r="PSV61" s="35"/>
      <c r="PSW61" s="35"/>
      <c r="PTA61" s="35"/>
      <c r="PTB61" s="35"/>
      <c r="PTC61" s="35"/>
      <c r="PTD61" s="35"/>
      <c r="PTE61" s="35"/>
      <c r="PTI61" s="35"/>
      <c r="PTJ61" s="35"/>
      <c r="PTK61" s="35"/>
      <c r="PTL61" s="35"/>
      <c r="PTM61" s="35"/>
      <c r="PTQ61" s="35"/>
      <c r="PTR61" s="35"/>
      <c r="PTS61" s="35"/>
      <c r="PTT61" s="35"/>
      <c r="PTU61" s="35"/>
      <c r="PTY61" s="35"/>
      <c r="PTZ61" s="35"/>
      <c r="PUA61" s="35"/>
      <c r="PUB61" s="35"/>
      <c r="PUC61" s="35"/>
      <c r="PUG61" s="35"/>
      <c r="PUH61" s="35"/>
      <c r="PUI61" s="35"/>
      <c r="PUJ61" s="35"/>
      <c r="PUK61" s="35"/>
      <c r="PUO61" s="35"/>
      <c r="PUP61" s="35"/>
      <c r="PUQ61" s="35"/>
      <c r="PUR61" s="35"/>
      <c r="PUS61" s="35"/>
      <c r="PUW61" s="35"/>
      <c r="PUX61" s="35"/>
      <c r="PUY61" s="35"/>
      <c r="PUZ61" s="35"/>
      <c r="PVA61" s="35"/>
      <c r="PVE61" s="35"/>
      <c r="PVF61" s="35"/>
      <c r="PVG61" s="35"/>
      <c r="PVH61" s="35"/>
      <c r="PVI61" s="35"/>
      <c r="PVM61" s="35"/>
      <c r="PVN61" s="35"/>
      <c r="PVO61" s="35"/>
      <c r="PVP61" s="35"/>
      <c r="PVQ61" s="35"/>
      <c r="PVU61" s="35"/>
      <c r="PVV61" s="35"/>
      <c r="PVW61" s="35"/>
      <c r="PVX61" s="35"/>
      <c r="PVY61" s="35"/>
      <c r="PWC61" s="35"/>
      <c r="PWD61" s="35"/>
      <c r="PWE61" s="35"/>
      <c r="PWF61" s="35"/>
      <c r="PWG61" s="35"/>
      <c r="PWK61" s="35"/>
      <c r="PWL61" s="35"/>
      <c r="PWM61" s="35"/>
      <c r="PWN61" s="35"/>
      <c r="PWO61" s="35"/>
      <c r="PWS61" s="35"/>
      <c r="PWT61" s="35"/>
      <c r="PWU61" s="35"/>
      <c r="PWV61" s="35"/>
      <c r="PWW61" s="35"/>
      <c r="PXA61" s="35"/>
      <c r="PXB61" s="35"/>
      <c r="PXC61" s="35"/>
      <c r="PXD61" s="35"/>
      <c r="PXE61" s="35"/>
      <c r="PXI61" s="35"/>
      <c r="PXJ61" s="35"/>
      <c r="PXK61" s="35"/>
      <c r="PXL61" s="35"/>
      <c r="PXM61" s="35"/>
      <c r="PXQ61" s="35"/>
      <c r="PXR61" s="35"/>
      <c r="PXS61" s="35"/>
      <c r="PXT61" s="35"/>
      <c r="PXU61" s="35"/>
      <c r="PXY61" s="35"/>
      <c r="PXZ61" s="35"/>
      <c r="PYA61" s="35"/>
      <c r="PYB61" s="35"/>
      <c r="PYC61" s="35"/>
      <c r="PYG61" s="35"/>
      <c r="PYH61" s="35"/>
      <c r="PYI61" s="35"/>
      <c r="PYJ61" s="35"/>
      <c r="PYK61" s="35"/>
      <c r="PYO61" s="35"/>
      <c r="PYP61" s="35"/>
      <c r="PYQ61" s="35"/>
      <c r="PYR61" s="35"/>
      <c r="PYS61" s="35"/>
      <c r="PYW61" s="35"/>
      <c r="PYX61" s="35"/>
      <c r="PYY61" s="35"/>
      <c r="PYZ61" s="35"/>
      <c r="PZA61" s="35"/>
      <c r="PZE61" s="35"/>
      <c r="PZF61" s="35"/>
      <c r="PZG61" s="35"/>
      <c r="PZH61" s="35"/>
      <c r="PZI61" s="35"/>
      <c r="PZM61" s="35"/>
      <c r="PZN61" s="35"/>
      <c r="PZO61" s="35"/>
      <c r="PZP61" s="35"/>
      <c r="PZQ61" s="35"/>
      <c r="PZU61" s="35"/>
      <c r="PZV61" s="35"/>
      <c r="PZW61" s="35"/>
      <c r="PZX61" s="35"/>
      <c r="PZY61" s="35"/>
      <c r="QAC61" s="35"/>
      <c r="QAD61" s="35"/>
      <c r="QAE61" s="35"/>
      <c r="QAF61" s="35"/>
      <c r="QAG61" s="35"/>
      <c r="QAK61" s="35"/>
      <c r="QAL61" s="35"/>
      <c r="QAM61" s="35"/>
      <c r="QAN61" s="35"/>
      <c r="QAO61" s="35"/>
      <c r="QAS61" s="35"/>
      <c r="QAT61" s="35"/>
      <c r="QAU61" s="35"/>
      <c r="QAV61" s="35"/>
      <c r="QAW61" s="35"/>
      <c r="QBA61" s="35"/>
      <c r="QBB61" s="35"/>
      <c r="QBC61" s="35"/>
      <c r="QBD61" s="35"/>
      <c r="QBE61" s="35"/>
      <c r="QBI61" s="35"/>
      <c r="QBJ61" s="35"/>
      <c r="QBK61" s="35"/>
      <c r="QBL61" s="35"/>
      <c r="QBM61" s="35"/>
      <c r="QBQ61" s="35"/>
      <c r="QBR61" s="35"/>
      <c r="QBS61" s="35"/>
      <c r="QBT61" s="35"/>
      <c r="QBU61" s="35"/>
      <c r="QBY61" s="35"/>
      <c r="QBZ61" s="35"/>
      <c r="QCA61" s="35"/>
      <c r="QCB61" s="35"/>
      <c r="QCC61" s="35"/>
      <c r="QCG61" s="35"/>
      <c r="QCH61" s="35"/>
      <c r="QCI61" s="35"/>
      <c r="QCJ61" s="35"/>
      <c r="QCK61" s="35"/>
      <c r="QCO61" s="35"/>
      <c r="QCP61" s="35"/>
      <c r="QCQ61" s="35"/>
      <c r="QCR61" s="35"/>
      <c r="QCS61" s="35"/>
      <c r="QCW61" s="35"/>
      <c r="QCX61" s="35"/>
      <c r="QCY61" s="35"/>
      <c r="QCZ61" s="35"/>
      <c r="QDA61" s="35"/>
      <c r="QDE61" s="35"/>
      <c r="QDF61" s="35"/>
      <c r="QDG61" s="35"/>
      <c r="QDH61" s="35"/>
      <c r="QDI61" s="35"/>
      <c r="QDM61" s="35"/>
      <c r="QDN61" s="35"/>
      <c r="QDO61" s="35"/>
      <c r="QDP61" s="35"/>
      <c r="QDQ61" s="35"/>
      <c r="QDU61" s="35"/>
      <c r="QDV61" s="35"/>
      <c r="QDW61" s="35"/>
      <c r="QDX61" s="35"/>
      <c r="QDY61" s="35"/>
      <c r="QEC61" s="35"/>
      <c r="QED61" s="35"/>
      <c r="QEE61" s="35"/>
      <c r="QEF61" s="35"/>
      <c r="QEG61" s="35"/>
      <c r="QEK61" s="35"/>
      <c r="QEL61" s="35"/>
      <c r="QEM61" s="35"/>
      <c r="QEN61" s="35"/>
      <c r="QEO61" s="35"/>
      <c r="QES61" s="35"/>
      <c r="QET61" s="35"/>
      <c r="QEU61" s="35"/>
      <c r="QEV61" s="35"/>
      <c r="QEW61" s="35"/>
      <c r="QFA61" s="35"/>
      <c r="QFB61" s="35"/>
      <c r="QFC61" s="35"/>
      <c r="QFD61" s="35"/>
      <c r="QFE61" s="35"/>
      <c r="QFI61" s="35"/>
      <c r="QFJ61" s="35"/>
      <c r="QFK61" s="35"/>
      <c r="QFL61" s="35"/>
      <c r="QFM61" s="35"/>
      <c r="QFQ61" s="35"/>
      <c r="QFR61" s="35"/>
      <c r="QFS61" s="35"/>
      <c r="QFT61" s="35"/>
      <c r="QFU61" s="35"/>
      <c r="QFY61" s="35"/>
      <c r="QFZ61" s="35"/>
      <c r="QGA61" s="35"/>
      <c r="QGB61" s="35"/>
      <c r="QGC61" s="35"/>
      <c r="QGG61" s="35"/>
      <c r="QGH61" s="35"/>
      <c r="QGI61" s="35"/>
      <c r="QGJ61" s="35"/>
      <c r="QGK61" s="35"/>
      <c r="QGO61" s="35"/>
      <c r="QGP61" s="35"/>
      <c r="QGQ61" s="35"/>
      <c r="QGR61" s="35"/>
      <c r="QGS61" s="35"/>
      <c r="QGW61" s="35"/>
      <c r="QGX61" s="35"/>
      <c r="QGY61" s="35"/>
      <c r="QGZ61" s="35"/>
      <c r="QHA61" s="35"/>
      <c r="QHE61" s="35"/>
      <c r="QHF61" s="35"/>
      <c r="QHG61" s="35"/>
      <c r="QHH61" s="35"/>
      <c r="QHI61" s="35"/>
      <c r="QHM61" s="35"/>
      <c r="QHN61" s="35"/>
      <c r="QHO61" s="35"/>
      <c r="QHP61" s="35"/>
      <c r="QHQ61" s="35"/>
      <c r="QHU61" s="35"/>
      <c r="QHV61" s="35"/>
      <c r="QHW61" s="35"/>
      <c r="QHX61" s="35"/>
      <c r="QHY61" s="35"/>
      <c r="QIC61" s="35"/>
      <c r="QID61" s="35"/>
      <c r="QIE61" s="35"/>
      <c r="QIF61" s="35"/>
      <c r="QIG61" s="35"/>
      <c r="QIK61" s="35"/>
      <c r="QIL61" s="35"/>
      <c r="QIM61" s="35"/>
      <c r="QIN61" s="35"/>
      <c r="QIO61" s="35"/>
      <c r="QIS61" s="35"/>
      <c r="QIT61" s="35"/>
      <c r="QIU61" s="35"/>
      <c r="QIV61" s="35"/>
      <c r="QIW61" s="35"/>
      <c r="QJA61" s="35"/>
      <c r="QJB61" s="35"/>
      <c r="QJC61" s="35"/>
      <c r="QJD61" s="35"/>
      <c r="QJE61" s="35"/>
      <c r="QJI61" s="35"/>
      <c r="QJJ61" s="35"/>
      <c r="QJK61" s="35"/>
      <c r="QJL61" s="35"/>
      <c r="QJM61" s="35"/>
      <c r="QJQ61" s="35"/>
      <c r="QJR61" s="35"/>
      <c r="QJS61" s="35"/>
      <c r="QJT61" s="35"/>
      <c r="QJU61" s="35"/>
      <c r="QJY61" s="35"/>
      <c r="QJZ61" s="35"/>
      <c r="QKA61" s="35"/>
      <c r="QKB61" s="35"/>
      <c r="QKC61" s="35"/>
      <c r="QKG61" s="35"/>
      <c r="QKH61" s="35"/>
      <c r="QKI61" s="35"/>
      <c r="QKJ61" s="35"/>
      <c r="QKK61" s="35"/>
      <c r="QKO61" s="35"/>
      <c r="QKP61" s="35"/>
      <c r="QKQ61" s="35"/>
      <c r="QKR61" s="35"/>
      <c r="QKS61" s="35"/>
      <c r="QKW61" s="35"/>
      <c r="QKX61" s="35"/>
      <c r="QKY61" s="35"/>
      <c r="QKZ61" s="35"/>
      <c r="QLA61" s="35"/>
      <c r="QLE61" s="35"/>
      <c r="QLF61" s="35"/>
      <c r="QLG61" s="35"/>
      <c r="QLH61" s="35"/>
      <c r="QLI61" s="35"/>
      <c r="QLM61" s="35"/>
      <c r="QLN61" s="35"/>
      <c r="QLO61" s="35"/>
      <c r="QLP61" s="35"/>
      <c r="QLQ61" s="35"/>
      <c r="QLU61" s="35"/>
      <c r="QLV61" s="35"/>
      <c r="QLW61" s="35"/>
      <c r="QLX61" s="35"/>
      <c r="QLY61" s="35"/>
      <c r="QMC61" s="35"/>
      <c r="QMD61" s="35"/>
      <c r="QME61" s="35"/>
      <c r="QMF61" s="35"/>
      <c r="QMG61" s="35"/>
      <c r="QMK61" s="35"/>
      <c r="QML61" s="35"/>
      <c r="QMM61" s="35"/>
      <c r="QMN61" s="35"/>
      <c r="QMO61" s="35"/>
      <c r="QMS61" s="35"/>
      <c r="QMT61" s="35"/>
      <c r="QMU61" s="35"/>
      <c r="QMV61" s="35"/>
      <c r="QMW61" s="35"/>
      <c r="QNA61" s="35"/>
      <c r="QNB61" s="35"/>
      <c r="QNC61" s="35"/>
      <c r="QND61" s="35"/>
      <c r="QNE61" s="35"/>
      <c r="QNI61" s="35"/>
      <c r="QNJ61" s="35"/>
      <c r="QNK61" s="35"/>
      <c r="QNL61" s="35"/>
      <c r="QNM61" s="35"/>
      <c r="QNQ61" s="35"/>
      <c r="QNR61" s="35"/>
      <c r="QNS61" s="35"/>
      <c r="QNT61" s="35"/>
      <c r="QNU61" s="35"/>
      <c r="QNY61" s="35"/>
      <c r="QNZ61" s="35"/>
      <c r="QOA61" s="35"/>
      <c r="QOB61" s="35"/>
      <c r="QOC61" s="35"/>
      <c r="QOG61" s="35"/>
      <c r="QOH61" s="35"/>
      <c r="QOI61" s="35"/>
      <c r="QOJ61" s="35"/>
      <c r="QOK61" s="35"/>
      <c r="QOO61" s="35"/>
      <c r="QOP61" s="35"/>
      <c r="QOQ61" s="35"/>
      <c r="QOR61" s="35"/>
      <c r="QOS61" s="35"/>
      <c r="QOW61" s="35"/>
      <c r="QOX61" s="35"/>
      <c r="QOY61" s="35"/>
      <c r="QOZ61" s="35"/>
      <c r="QPA61" s="35"/>
      <c r="QPE61" s="35"/>
      <c r="QPF61" s="35"/>
      <c r="QPG61" s="35"/>
      <c r="QPH61" s="35"/>
      <c r="QPI61" s="35"/>
      <c r="QPM61" s="35"/>
      <c r="QPN61" s="35"/>
      <c r="QPO61" s="35"/>
      <c r="QPP61" s="35"/>
      <c r="QPQ61" s="35"/>
      <c r="QPU61" s="35"/>
      <c r="QPV61" s="35"/>
      <c r="QPW61" s="35"/>
      <c r="QPX61" s="35"/>
      <c r="QPY61" s="35"/>
      <c r="QQC61" s="35"/>
      <c r="QQD61" s="35"/>
      <c r="QQE61" s="35"/>
      <c r="QQF61" s="35"/>
      <c r="QQG61" s="35"/>
      <c r="QQK61" s="35"/>
      <c r="QQL61" s="35"/>
      <c r="QQM61" s="35"/>
      <c r="QQN61" s="35"/>
      <c r="QQO61" s="35"/>
      <c r="QQS61" s="35"/>
      <c r="QQT61" s="35"/>
      <c r="QQU61" s="35"/>
      <c r="QQV61" s="35"/>
      <c r="QQW61" s="35"/>
      <c r="QRA61" s="35"/>
      <c r="QRB61" s="35"/>
      <c r="QRC61" s="35"/>
      <c r="QRD61" s="35"/>
      <c r="QRE61" s="35"/>
      <c r="QRI61" s="35"/>
      <c r="QRJ61" s="35"/>
      <c r="QRK61" s="35"/>
      <c r="QRL61" s="35"/>
      <c r="QRM61" s="35"/>
      <c r="QRQ61" s="35"/>
      <c r="QRR61" s="35"/>
      <c r="QRS61" s="35"/>
      <c r="QRT61" s="35"/>
      <c r="QRU61" s="35"/>
      <c r="QRY61" s="35"/>
      <c r="QRZ61" s="35"/>
      <c r="QSA61" s="35"/>
      <c r="QSB61" s="35"/>
      <c r="QSC61" s="35"/>
      <c r="QSG61" s="35"/>
      <c r="QSH61" s="35"/>
      <c r="QSI61" s="35"/>
      <c r="QSJ61" s="35"/>
      <c r="QSK61" s="35"/>
      <c r="QSO61" s="35"/>
      <c r="QSP61" s="35"/>
      <c r="QSQ61" s="35"/>
      <c r="QSR61" s="35"/>
      <c r="QSS61" s="35"/>
      <c r="QSW61" s="35"/>
      <c r="QSX61" s="35"/>
      <c r="QSY61" s="35"/>
      <c r="QSZ61" s="35"/>
      <c r="QTA61" s="35"/>
      <c r="QTE61" s="35"/>
      <c r="QTF61" s="35"/>
      <c r="QTG61" s="35"/>
      <c r="QTH61" s="35"/>
      <c r="QTI61" s="35"/>
      <c r="QTM61" s="35"/>
      <c r="QTN61" s="35"/>
      <c r="QTO61" s="35"/>
      <c r="QTP61" s="35"/>
      <c r="QTQ61" s="35"/>
      <c r="QTU61" s="35"/>
      <c r="QTV61" s="35"/>
      <c r="QTW61" s="35"/>
      <c r="QTX61" s="35"/>
      <c r="QTY61" s="35"/>
      <c r="QUC61" s="35"/>
      <c r="QUD61" s="35"/>
      <c r="QUE61" s="35"/>
      <c r="QUF61" s="35"/>
      <c r="QUG61" s="35"/>
      <c r="QUK61" s="35"/>
      <c r="QUL61" s="35"/>
      <c r="QUM61" s="35"/>
      <c r="QUN61" s="35"/>
      <c r="QUO61" s="35"/>
      <c r="QUS61" s="35"/>
      <c r="QUT61" s="35"/>
      <c r="QUU61" s="35"/>
      <c r="QUV61" s="35"/>
      <c r="QUW61" s="35"/>
      <c r="QVA61" s="35"/>
      <c r="QVB61" s="35"/>
      <c r="QVC61" s="35"/>
      <c r="QVD61" s="35"/>
      <c r="QVE61" s="35"/>
      <c r="QVI61" s="35"/>
      <c r="QVJ61" s="35"/>
      <c r="QVK61" s="35"/>
      <c r="QVL61" s="35"/>
      <c r="QVM61" s="35"/>
      <c r="QVQ61" s="35"/>
      <c r="QVR61" s="35"/>
      <c r="QVS61" s="35"/>
      <c r="QVT61" s="35"/>
      <c r="QVU61" s="35"/>
      <c r="QVY61" s="35"/>
      <c r="QVZ61" s="35"/>
      <c r="QWA61" s="35"/>
      <c r="QWB61" s="35"/>
      <c r="QWC61" s="35"/>
      <c r="QWG61" s="35"/>
      <c r="QWH61" s="35"/>
      <c r="QWI61" s="35"/>
      <c r="QWJ61" s="35"/>
      <c r="QWK61" s="35"/>
      <c r="QWO61" s="35"/>
      <c r="QWP61" s="35"/>
      <c r="QWQ61" s="35"/>
      <c r="QWR61" s="35"/>
      <c r="QWS61" s="35"/>
      <c r="QWW61" s="35"/>
      <c r="QWX61" s="35"/>
      <c r="QWY61" s="35"/>
      <c r="QWZ61" s="35"/>
      <c r="QXA61" s="35"/>
      <c r="QXE61" s="35"/>
      <c r="QXF61" s="35"/>
      <c r="QXG61" s="35"/>
      <c r="QXH61" s="35"/>
      <c r="QXI61" s="35"/>
      <c r="QXM61" s="35"/>
      <c r="QXN61" s="35"/>
      <c r="QXO61" s="35"/>
      <c r="QXP61" s="35"/>
      <c r="QXQ61" s="35"/>
      <c r="QXU61" s="35"/>
      <c r="QXV61" s="35"/>
      <c r="QXW61" s="35"/>
      <c r="QXX61" s="35"/>
      <c r="QXY61" s="35"/>
      <c r="QYC61" s="35"/>
      <c r="QYD61" s="35"/>
      <c r="QYE61" s="35"/>
      <c r="QYF61" s="35"/>
      <c r="QYG61" s="35"/>
      <c r="QYK61" s="35"/>
      <c r="QYL61" s="35"/>
      <c r="QYM61" s="35"/>
      <c r="QYN61" s="35"/>
      <c r="QYO61" s="35"/>
      <c r="QYS61" s="35"/>
      <c r="QYT61" s="35"/>
      <c r="QYU61" s="35"/>
      <c r="QYV61" s="35"/>
      <c r="QYW61" s="35"/>
      <c r="QZA61" s="35"/>
      <c r="QZB61" s="35"/>
      <c r="QZC61" s="35"/>
      <c r="QZD61" s="35"/>
      <c r="QZE61" s="35"/>
      <c r="QZI61" s="35"/>
      <c r="QZJ61" s="35"/>
      <c r="QZK61" s="35"/>
      <c r="QZL61" s="35"/>
      <c r="QZM61" s="35"/>
      <c r="QZQ61" s="35"/>
      <c r="QZR61" s="35"/>
      <c r="QZS61" s="35"/>
      <c r="QZT61" s="35"/>
      <c r="QZU61" s="35"/>
      <c r="QZY61" s="35"/>
      <c r="QZZ61" s="35"/>
      <c r="RAA61" s="35"/>
      <c r="RAB61" s="35"/>
      <c r="RAC61" s="35"/>
      <c r="RAG61" s="35"/>
      <c r="RAH61" s="35"/>
      <c r="RAI61" s="35"/>
      <c r="RAJ61" s="35"/>
      <c r="RAK61" s="35"/>
      <c r="RAO61" s="35"/>
      <c r="RAP61" s="35"/>
      <c r="RAQ61" s="35"/>
      <c r="RAR61" s="35"/>
      <c r="RAS61" s="35"/>
      <c r="RAW61" s="35"/>
      <c r="RAX61" s="35"/>
      <c r="RAY61" s="35"/>
      <c r="RAZ61" s="35"/>
      <c r="RBA61" s="35"/>
      <c r="RBE61" s="35"/>
      <c r="RBF61" s="35"/>
      <c r="RBG61" s="35"/>
      <c r="RBH61" s="35"/>
      <c r="RBI61" s="35"/>
      <c r="RBM61" s="35"/>
      <c r="RBN61" s="35"/>
      <c r="RBO61" s="35"/>
      <c r="RBP61" s="35"/>
      <c r="RBQ61" s="35"/>
      <c r="RBU61" s="35"/>
      <c r="RBV61" s="35"/>
      <c r="RBW61" s="35"/>
      <c r="RBX61" s="35"/>
      <c r="RBY61" s="35"/>
      <c r="RCC61" s="35"/>
      <c r="RCD61" s="35"/>
      <c r="RCE61" s="35"/>
      <c r="RCF61" s="35"/>
      <c r="RCG61" s="35"/>
      <c r="RCK61" s="35"/>
      <c r="RCL61" s="35"/>
      <c r="RCM61" s="35"/>
      <c r="RCN61" s="35"/>
      <c r="RCO61" s="35"/>
      <c r="RCS61" s="35"/>
      <c r="RCT61" s="35"/>
      <c r="RCU61" s="35"/>
      <c r="RCV61" s="35"/>
      <c r="RCW61" s="35"/>
      <c r="RDA61" s="35"/>
      <c r="RDB61" s="35"/>
      <c r="RDC61" s="35"/>
      <c r="RDD61" s="35"/>
      <c r="RDE61" s="35"/>
      <c r="RDI61" s="35"/>
      <c r="RDJ61" s="35"/>
      <c r="RDK61" s="35"/>
      <c r="RDL61" s="35"/>
      <c r="RDM61" s="35"/>
      <c r="RDQ61" s="35"/>
      <c r="RDR61" s="35"/>
      <c r="RDS61" s="35"/>
      <c r="RDT61" s="35"/>
      <c r="RDU61" s="35"/>
      <c r="RDY61" s="35"/>
      <c r="RDZ61" s="35"/>
      <c r="REA61" s="35"/>
      <c r="REB61" s="35"/>
      <c r="REC61" s="35"/>
      <c r="REG61" s="35"/>
      <c r="REH61" s="35"/>
      <c r="REI61" s="35"/>
      <c r="REJ61" s="35"/>
      <c r="REK61" s="35"/>
      <c r="REO61" s="35"/>
      <c r="REP61" s="35"/>
      <c r="REQ61" s="35"/>
      <c r="RER61" s="35"/>
      <c r="RES61" s="35"/>
      <c r="REW61" s="35"/>
      <c r="REX61" s="35"/>
      <c r="REY61" s="35"/>
      <c r="REZ61" s="35"/>
      <c r="RFA61" s="35"/>
      <c r="RFE61" s="35"/>
      <c r="RFF61" s="35"/>
      <c r="RFG61" s="35"/>
      <c r="RFH61" s="35"/>
      <c r="RFI61" s="35"/>
      <c r="RFM61" s="35"/>
      <c r="RFN61" s="35"/>
      <c r="RFO61" s="35"/>
      <c r="RFP61" s="35"/>
      <c r="RFQ61" s="35"/>
      <c r="RFU61" s="35"/>
      <c r="RFV61" s="35"/>
      <c r="RFW61" s="35"/>
      <c r="RFX61" s="35"/>
      <c r="RFY61" s="35"/>
      <c r="RGC61" s="35"/>
      <c r="RGD61" s="35"/>
      <c r="RGE61" s="35"/>
      <c r="RGF61" s="35"/>
      <c r="RGG61" s="35"/>
      <c r="RGK61" s="35"/>
      <c r="RGL61" s="35"/>
      <c r="RGM61" s="35"/>
      <c r="RGN61" s="35"/>
      <c r="RGO61" s="35"/>
      <c r="RGS61" s="35"/>
      <c r="RGT61" s="35"/>
      <c r="RGU61" s="35"/>
      <c r="RGV61" s="35"/>
      <c r="RGW61" s="35"/>
      <c r="RHA61" s="35"/>
      <c r="RHB61" s="35"/>
      <c r="RHC61" s="35"/>
      <c r="RHD61" s="35"/>
      <c r="RHE61" s="35"/>
      <c r="RHI61" s="35"/>
      <c r="RHJ61" s="35"/>
      <c r="RHK61" s="35"/>
      <c r="RHL61" s="35"/>
      <c r="RHM61" s="35"/>
      <c r="RHQ61" s="35"/>
      <c r="RHR61" s="35"/>
      <c r="RHS61" s="35"/>
      <c r="RHT61" s="35"/>
      <c r="RHU61" s="35"/>
      <c r="RHY61" s="35"/>
      <c r="RHZ61" s="35"/>
      <c r="RIA61" s="35"/>
      <c r="RIB61" s="35"/>
      <c r="RIC61" s="35"/>
      <c r="RIG61" s="35"/>
      <c r="RIH61" s="35"/>
      <c r="RII61" s="35"/>
      <c r="RIJ61" s="35"/>
      <c r="RIK61" s="35"/>
      <c r="RIO61" s="35"/>
      <c r="RIP61" s="35"/>
      <c r="RIQ61" s="35"/>
      <c r="RIR61" s="35"/>
      <c r="RIS61" s="35"/>
      <c r="RIW61" s="35"/>
      <c r="RIX61" s="35"/>
      <c r="RIY61" s="35"/>
      <c r="RIZ61" s="35"/>
      <c r="RJA61" s="35"/>
      <c r="RJE61" s="35"/>
      <c r="RJF61" s="35"/>
      <c r="RJG61" s="35"/>
      <c r="RJH61" s="35"/>
      <c r="RJI61" s="35"/>
      <c r="RJM61" s="35"/>
      <c r="RJN61" s="35"/>
      <c r="RJO61" s="35"/>
      <c r="RJP61" s="35"/>
      <c r="RJQ61" s="35"/>
      <c r="RJU61" s="35"/>
      <c r="RJV61" s="35"/>
      <c r="RJW61" s="35"/>
      <c r="RJX61" s="35"/>
      <c r="RJY61" s="35"/>
      <c r="RKC61" s="35"/>
      <c r="RKD61" s="35"/>
      <c r="RKE61" s="35"/>
      <c r="RKF61" s="35"/>
      <c r="RKG61" s="35"/>
      <c r="RKK61" s="35"/>
      <c r="RKL61" s="35"/>
      <c r="RKM61" s="35"/>
      <c r="RKN61" s="35"/>
      <c r="RKO61" s="35"/>
      <c r="RKS61" s="35"/>
      <c r="RKT61" s="35"/>
      <c r="RKU61" s="35"/>
      <c r="RKV61" s="35"/>
      <c r="RKW61" s="35"/>
      <c r="RLA61" s="35"/>
      <c r="RLB61" s="35"/>
      <c r="RLC61" s="35"/>
      <c r="RLD61" s="35"/>
      <c r="RLE61" s="35"/>
      <c r="RLI61" s="35"/>
      <c r="RLJ61" s="35"/>
      <c r="RLK61" s="35"/>
      <c r="RLL61" s="35"/>
      <c r="RLM61" s="35"/>
      <c r="RLQ61" s="35"/>
      <c r="RLR61" s="35"/>
      <c r="RLS61" s="35"/>
      <c r="RLT61" s="35"/>
      <c r="RLU61" s="35"/>
      <c r="RLY61" s="35"/>
      <c r="RLZ61" s="35"/>
      <c r="RMA61" s="35"/>
      <c r="RMB61" s="35"/>
      <c r="RMC61" s="35"/>
      <c r="RMG61" s="35"/>
      <c r="RMH61" s="35"/>
      <c r="RMI61" s="35"/>
      <c r="RMJ61" s="35"/>
      <c r="RMK61" s="35"/>
      <c r="RMO61" s="35"/>
      <c r="RMP61" s="35"/>
      <c r="RMQ61" s="35"/>
      <c r="RMR61" s="35"/>
      <c r="RMS61" s="35"/>
      <c r="RMW61" s="35"/>
      <c r="RMX61" s="35"/>
      <c r="RMY61" s="35"/>
      <c r="RMZ61" s="35"/>
      <c r="RNA61" s="35"/>
      <c r="RNE61" s="35"/>
      <c r="RNF61" s="35"/>
      <c r="RNG61" s="35"/>
      <c r="RNH61" s="35"/>
      <c r="RNI61" s="35"/>
      <c r="RNM61" s="35"/>
      <c r="RNN61" s="35"/>
      <c r="RNO61" s="35"/>
      <c r="RNP61" s="35"/>
      <c r="RNQ61" s="35"/>
      <c r="RNU61" s="35"/>
      <c r="RNV61" s="35"/>
      <c r="RNW61" s="35"/>
      <c r="RNX61" s="35"/>
      <c r="RNY61" s="35"/>
      <c r="ROC61" s="35"/>
      <c r="ROD61" s="35"/>
      <c r="ROE61" s="35"/>
      <c r="ROF61" s="35"/>
      <c r="ROG61" s="35"/>
      <c r="ROK61" s="35"/>
      <c r="ROL61" s="35"/>
      <c r="ROM61" s="35"/>
      <c r="RON61" s="35"/>
      <c r="ROO61" s="35"/>
      <c r="ROS61" s="35"/>
      <c r="ROT61" s="35"/>
      <c r="ROU61" s="35"/>
      <c r="ROV61" s="35"/>
      <c r="ROW61" s="35"/>
      <c r="RPA61" s="35"/>
      <c r="RPB61" s="35"/>
      <c r="RPC61" s="35"/>
      <c r="RPD61" s="35"/>
      <c r="RPE61" s="35"/>
      <c r="RPI61" s="35"/>
      <c r="RPJ61" s="35"/>
      <c r="RPK61" s="35"/>
      <c r="RPL61" s="35"/>
      <c r="RPM61" s="35"/>
      <c r="RPQ61" s="35"/>
      <c r="RPR61" s="35"/>
      <c r="RPS61" s="35"/>
      <c r="RPT61" s="35"/>
      <c r="RPU61" s="35"/>
      <c r="RPY61" s="35"/>
      <c r="RPZ61" s="35"/>
      <c r="RQA61" s="35"/>
      <c r="RQB61" s="35"/>
      <c r="RQC61" s="35"/>
      <c r="RQG61" s="35"/>
      <c r="RQH61" s="35"/>
      <c r="RQI61" s="35"/>
      <c r="RQJ61" s="35"/>
      <c r="RQK61" s="35"/>
      <c r="RQO61" s="35"/>
      <c r="RQP61" s="35"/>
      <c r="RQQ61" s="35"/>
      <c r="RQR61" s="35"/>
      <c r="RQS61" s="35"/>
      <c r="RQW61" s="35"/>
      <c r="RQX61" s="35"/>
      <c r="RQY61" s="35"/>
      <c r="RQZ61" s="35"/>
      <c r="RRA61" s="35"/>
      <c r="RRE61" s="35"/>
      <c r="RRF61" s="35"/>
      <c r="RRG61" s="35"/>
      <c r="RRH61" s="35"/>
      <c r="RRI61" s="35"/>
      <c r="RRM61" s="35"/>
      <c r="RRN61" s="35"/>
      <c r="RRO61" s="35"/>
      <c r="RRP61" s="35"/>
      <c r="RRQ61" s="35"/>
      <c r="RRU61" s="35"/>
      <c r="RRV61" s="35"/>
      <c r="RRW61" s="35"/>
      <c r="RRX61" s="35"/>
      <c r="RRY61" s="35"/>
      <c r="RSC61" s="35"/>
      <c r="RSD61" s="35"/>
      <c r="RSE61" s="35"/>
      <c r="RSF61" s="35"/>
      <c r="RSG61" s="35"/>
      <c r="RSK61" s="35"/>
      <c r="RSL61" s="35"/>
      <c r="RSM61" s="35"/>
      <c r="RSN61" s="35"/>
      <c r="RSO61" s="35"/>
      <c r="RSS61" s="35"/>
      <c r="RST61" s="35"/>
      <c r="RSU61" s="35"/>
      <c r="RSV61" s="35"/>
      <c r="RSW61" s="35"/>
      <c r="RTA61" s="35"/>
      <c r="RTB61" s="35"/>
      <c r="RTC61" s="35"/>
      <c r="RTD61" s="35"/>
      <c r="RTE61" s="35"/>
      <c r="RTI61" s="35"/>
      <c r="RTJ61" s="35"/>
      <c r="RTK61" s="35"/>
      <c r="RTL61" s="35"/>
      <c r="RTM61" s="35"/>
      <c r="RTQ61" s="35"/>
      <c r="RTR61" s="35"/>
      <c r="RTS61" s="35"/>
      <c r="RTT61" s="35"/>
      <c r="RTU61" s="35"/>
      <c r="RTY61" s="35"/>
      <c r="RTZ61" s="35"/>
      <c r="RUA61" s="35"/>
      <c r="RUB61" s="35"/>
      <c r="RUC61" s="35"/>
      <c r="RUG61" s="35"/>
      <c r="RUH61" s="35"/>
      <c r="RUI61" s="35"/>
      <c r="RUJ61" s="35"/>
      <c r="RUK61" s="35"/>
      <c r="RUO61" s="35"/>
      <c r="RUP61" s="35"/>
      <c r="RUQ61" s="35"/>
      <c r="RUR61" s="35"/>
      <c r="RUS61" s="35"/>
      <c r="RUW61" s="35"/>
      <c r="RUX61" s="35"/>
      <c r="RUY61" s="35"/>
      <c r="RUZ61" s="35"/>
      <c r="RVA61" s="35"/>
      <c r="RVE61" s="35"/>
      <c r="RVF61" s="35"/>
      <c r="RVG61" s="35"/>
      <c r="RVH61" s="35"/>
      <c r="RVI61" s="35"/>
      <c r="RVM61" s="35"/>
      <c r="RVN61" s="35"/>
      <c r="RVO61" s="35"/>
      <c r="RVP61" s="35"/>
      <c r="RVQ61" s="35"/>
      <c r="RVU61" s="35"/>
      <c r="RVV61" s="35"/>
      <c r="RVW61" s="35"/>
      <c r="RVX61" s="35"/>
      <c r="RVY61" s="35"/>
      <c r="RWC61" s="35"/>
      <c r="RWD61" s="35"/>
      <c r="RWE61" s="35"/>
      <c r="RWF61" s="35"/>
      <c r="RWG61" s="35"/>
      <c r="RWK61" s="35"/>
      <c r="RWL61" s="35"/>
      <c r="RWM61" s="35"/>
      <c r="RWN61" s="35"/>
      <c r="RWO61" s="35"/>
      <c r="RWS61" s="35"/>
      <c r="RWT61" s="35"/>
      <c r="RWU61" s="35"/>
      <c r="RWV61" s="35"/>
      <c r="RWW61" s="35"/>
      <c r="RXA61" s="35"/>
      <c r="RXB61" s="35"/>
      <c r="RXC61" s="35"/>
      <c r="RXD61" s="35"/>
      <c r="RXE61" s="35"/>
      <c r="RXI61" s="35"/>
      <c r="RXJ61" s="35"/>
      <c r="RXK61" s="35"/>
      <c r="RXL61" s="35"/>
      <c r="RXM61" s="35"/>
      <c r="RXQ61" s="35"/>
      <c r="RXR61" s="35"/>
      <c r="RXS61" s="35"/>
      <c r="RXT61" s="35"/>
      <c r="RXU61" s="35"/>
      <c r="RXY61" s="35"/>
      <c r="RXZ61" s="35"/>
      <c r="RYA61" s="35"/>
      <c r="RYB61" s="35"/>
      <c r="RYC61" s="35"/>
      <c r="RYG61" s="35"/>
      <c r="RYH61" s="35"/>
      <c r="RYI61" s="35"/>
      <c r="RYJ61" s="35"/>
      <c r="RYK61" s="35"/>
      <c r="RYO61" s="35"/>
      <c r="RYP61" s="35"/>
      <c r="RYQ61" s="35"/>
      <c r="RYR61" s="35"/>
      <c r="RYS61" s="35"/>
      <c r="RYW61" s="35"/>
      <c r="RYX61" s="35"/>
      <c r="RYY61" s="35"/>
      <c r="RYZ61" s="35"/>
      <c r="RZA61" s="35"/>
      <c r="RZE61" s="35"/>
      <c r="RZF61" s="35"/>
      <c r="RZG61" s="35"/>
      <c r="RZH61" s="35"/>
      <c r="RZI61" s="35"/>
      <c r="RZM61" s="35"/>
      <c r="RZN61" s="35"/>
      <c r="RZO61" s="35"/>
      <c r="RZP61" s="35"/>
      <c r="RZQ61" s="35"/>
      <c r="RZU61" s="35"/>
      <c r="RZV61" s="35"/>
      <c r="RZW61" s="35"/>
      <c r="RZX61" s="35"/>
      <c r="RZY61" s="35"/>
      <c r="SAC61" s="35"/>
      <c r="SAD61" s="35"/>
      <c r="SAE61" s="35"/>
      <c r="SAF61" s="35"/>
      <c r="SAG61" s="35"/>
      <c r="SAK61" s="35"/>
      <c r="SAL61" s="35"/>
      <c r="SAM61" s="35"/>
      <c r="SAN61" s="35"/>
      <c r="SAO61" s="35"/>
      <c r="SAS61" s="35"/>
      <c r="SAT61" s="35"/>
      <c r="SAU61" s="35"/>
      <c r="SAV61" s="35"/>
      <c r="SAW61" s="35"/>
      <c r="SBA61" s="35"/>
      <c r="SBB61" s="35"/>
      <c r="SBC61" s="35"/>
      <c r="SBD61" s="35"/>
      <c r="SBE61" s="35"/>
      <c r="SBI61" s="35"/>
      <c r="SBJ61" s="35"/>
      <c r="SBK61" s="35"/>
      <c r="SBL61" s="35"/>
      <c r="SBM61" s="35"/>
      <c r="SBQ61" s="35"/>
      <c r="SBR61" s="35"/>
      <c r="SBS61" s="35"/>
      <c r="SBT61" s="35"/>
      <c r="SBU61" s="35"/>
      <c r="SBY61" s="35"/>
      <c r="SBZ61" s="35"/>
      <c r="SCA61" s="35"/>
      <c r="SCB61" s="35"/>
      <c r="SCC61" s="35"/>
      <c r="SCG61" s="35"/>
      <c r="SCH61" s="35"/>
      <c r="SCI61" s="35"/>
      <c r="SCJ61" s="35"/>
      <c r="SCK61" s="35"/>
      <c r="SCO61" s="35"/>
      <c r="SCP61" s="35"/>
      <c r="SCQ61" s="35"/>
      <c r="SCR61" s="35"/>
      <c r="SCS61" s="35"/>
      <c r="SCW61" s="35"/>
      <c r="SCX61" s="35"/>
      <c r="SCY61" s="35"/>
      <c r="SCZ61" s="35"/>
      <c r="SDA61" s="35"/>
      <c r="SDE61" s="35"/>
      <c r="SDF61" s="35"/>
      <c r="SDG61" s="35"/>
      <c r="SDH61" s="35"/>
      <c r="SDI61" s="35"/>
      <c r="SDM61" s="35"/>
      <c r="SDN61" s="35"/>
      <c r="SDO61" s="35"/>
      <c r="SDP61" s="35"/>
      <c r="SDQ61" s="35"/>
      <c r="SDU61" s="35"/>
      <c r="SDV61" s="35"/>
      <c r="SDW61" s="35"/>
      <c r="SDX61" s="35"/>
      <c r="SDY61" s="35"/>
      <c r="SEC61" s="35"/>
      <c r="SED61" s="35"/>
      <c r="SEE61" s="35"/>
      <c r="SEF61" s="35"/>
      <c r="SEG61" s="35"/>
      <c r="SEK61" s="35"/>
      <c r="SEL61" s="35"/>
      <c r="SEM61" s="35"/>
      <c r="SEN61" s="35"/>
      <c r="SEO61" s="35"/>
      <c r="SES61" s="35"/>
      <c r="SET61" s="35"/>
      <c r="SEU61" s="35"/>
      <c r="SEV61" s="35"/>
      <c r="SEW61" s="35"/>
      <c r="SFA61" s="35"/>
      <c r="SFB61" s="35"/>
      <c r="SFC61" s="35"/>
      <c r="SFD61" s="35"/>
      <c r="SFE61" s="35"/>
      <c r="SFI61" s="35"/>
      <c r="SFJ61" s="35"/>
      <c r="SFK61" s="35"/>
      <c r="SFL61" s="35"/>
      <c r="SFM61" s="35"/>
      <c r="SFQ61" s="35"/>
      <c r="SFR61" s="35"/>
      <c r="SFS61" s="35"/>
      <c r="SFT61" s="35"/>
      <c r="SFU61" s="35"/>
      <c r="SFY61" s="35"/>
      <c r="SFZ61" s="35"/>
      <c r="SGA61" s="35"/>
      <c r="SGB61" s="35"/>
      <c r="SGC61" s="35"/>
      <c r="SGG61" s="35"/>
      <c r="SGH61" s="35"/>
      <c r="SGI61" s="35"/>
      <c r="SGJ61" s="35"/>
      <c r="SGK61" s="35"/>
      <c r="SGO61" s="35"/>
      <c r="SGP61" s="35"/>
      <c r="SGQ61" s="35"/>
      <c r="SGR61" s="35"/>
      <c r="SGS61" s="35"/>
      <c r="SGW61" s="35"/>
      <c r="SGX61" s="35"/>
      <c r="SGY61" s="35"/>
      <c r="SGZ61" s="35"/>
      <c r="SHA61" s="35"/>
      <c r="SHE61" s="35"/>
      <c r="SHF61" s="35"/>
      <c r="SHG61" s="35"/>
      <c r="SHH61" s="35"/>
      <c r="SHI61" s="35"/>
      <c r="SHM61" s="35"/>
      <c r="SHN61" s="35"/>
      <c r="SHO61" s="35"/>
      <c r="SHP61" s="35"/>
      <c r="SHQ61" s="35"/>
      <c r="SHU61" s="35"/>
      <c r="SHV61" s="35"/>
      <c r="SHW61" s="35"/>
      <c r="SHX61" s="35"/>
      <c r="SHY61" s="35"/>
      <c r="SIC61" s="35"/>
      <c r="SID61" s="35"/>
      <c r="SIE61" s="35"/>
      <c r="SIF61" s="35"/>
      <c r="SIG61" s="35"/>
      <c r="SIK61" s="35"/>
      <c r="SIL61" s="35"/>
      <c r="SIM61" s="35"/>
      <c r="SIN61" s="35"/>
      <c r="SIO61" s="35"/>
      <c r="SIS61" s="35"/>
      <c r="SIT61" s="35"/>
      <c r="SIU61" s="35"/>
      <c r="SIV61" s="35"/>
      <c r="SIW61" s="35"/>
      <c r="SJA61" s="35"/>
      <c r="SJB61" s="35"/>
      <c r="SJC61" s="35"/>
      <c r="SJD61" s="35"/>
      <c r="SJE61" s="35"/>
      <c r="SJI61" s="35"/>
      <c r="SJJ61" s="35"/>
      <c r="SJK61" s="35"/>
      <c r="SJL61" s="35"/>
      <c r="SJM61" s="35"/>
      <c r="SJQ61" s="35"/>
      <c r="SJR61" s="35"/>
      <c r="SJS61" s="35"/>
      <c r="SJT61" s="35"/>
      <c r="SJU61" s="35"/>
      <c r="SJY61" s="35"/>
      <c r="SJZ61" s="35"/>
      <c r="SKA61" s="35"/>
      <c r="SKB61" s="35"/>
      <c r="SKC61" s="35"/>
      <c r="SKG61" s="35"/>
      <c r="SKH61" s="35"/>
      <c r="SKI61" s="35"/>
      <c r="SKJ61" s="35"/>
      <c r="SKK61" s="35"/>
      <c r="SKO61" s="35"/>
      <c r="SKP61" s="35"/>
      <c r="SKQ61" s="35"/>
      <c r="SKR61" s="35"/>
      <c r="SKS61" s="35"/>
      <c r="SKW61" s="35"/>
      <c r="SKX61" s="35"/>
      <c r="SKY61" s="35"/>
      <c r="SKZ61" s="35"/>
      <c r="SLA61" s="35"/>
      <c r="SLE61" s="35"/>
      <c r="SLF61" s="35"/>
      <c r="SLG61" s="35"/>
      <c r="SLH61" s="35"/>
      <c r="SLI61" s="35"/>
      <c r="SLM61" s="35"/>
      <c r="SLN61" s="35"/>
      <c r="SLO61" s="35"/>
      <c r="SLP61" s="35"/>
      <c r="SLQ61" s="35"/>
      <c r="SLU61" s="35"/>
      <c r="SLV61" s="35"/>
      <c r="SLW61" s="35"/>
      <c r="SLX61" s="35"/>
      <c r="SLY61" s="35"/>
      <c r="SMC61" s="35"/>
      <c r="SMD61" s="35"/>
      <c r="SME61" s="35"/>
      <c r="SMF61" s="35"/>
      <c r="SMG61" s="35"/>
      <c r="SMK61" s="35"/>
      <c r="SML61" s="35"/>
      <c r="SMM61" s="35"/>
      <c r="SMN61" s="35"/>
      <c r="SMO61" s="35"/>
      <c r="SMS61" s="35"/>
      <c r="SMT61" s="35"/>
      <c r="SMU61" s="35"/>
      <c r="SMV61" s="35"/>
      <c r="SMW61" s="35"/>
      <c r="SNA61" s="35"/>
      <c r="SNB61" s="35"/>
      <c r="SNC61" s="35"/>
      <c r="SND61" s="35"/>
      <c r="SNE61" s="35"/>
      <c r="SNI61" s="35"/>
      <c r="SNJ61" s="35"/>
      <c r="SNK61" s="35"/>
      <c r="SNL61" s="35"/>
      <c r="SNM61" s="35"/>
      <c r="SNQ61" s="35"/>
      <c r="SNR61" s="35"/>
      <c r="SNS61" s="35"/>
      <c r="SNT61" s="35"/>
      <c r="SNU61" s="35"/>
      <c r="SNY61" s="35"/>
      <c r="SNZ61" s="35"/>
      <c r="SOA61" s="35"/>
      <c r="SOB61" s="35"/>
      <c r="SOC61" s="35"/>
      <c r="SOG61" s="35"/>
      <c r="SOH61" s="35"/>
      <c r="SOI61" s="35"/>
      <c r="SOJ61" s="35"/>
      <c r="SOK61" s="35"/>
      <c r="SOO61" s="35"/>
      <c r="SOP61" s="35"/>
      <c r="SOQ61" s="35"/>
      <c r="SOR61" s="35"/>
      <c r="SOS61" s="35"/>
      <c r="SOW61" s="35"/>
      <c r="SOX61" s="35"/>
      <c r="SOY61" s="35"/>
      <c r="SOZ61" s="35"/>
      <c r="SPA61" s="35"/>
      <c r="SPE61" s="35"/>
      <c r="SPF61" s="35"/>
      <c r="SPG61" s="35"/>
      <c r="SPH61" s="35"/>
      <c r="SPI61" s="35"/>
      <c r="SPM61" s="35"/>
      <c r="SPN61" s="35"/>
      <c r="SPO61" s="35"/>
      <c r="SPP61" s="35"/>
      <c r="SPQ61" s="35"/>
      <c r="SPU61" s="35"/>
      <c r="SPV61" s="35"/>
      <c r="SPW61" s="35"/>
      <c r="SPX61" s="35"/>
      <c r="SPY61" s="35"/>
      <c r="SQC61" s="35"/>
      <c r="SQD61" s="35"/>
      <c r="SQE61" s="35"/>
      <c r="SQF61" s="35"/>
      <c r="SQG61" s="35"/>
      <c r="SQK61" s="35"/>
      <c r="SQL61" s="35"/>
      <c r="SQM61" s="35"/>
      <c r="SQN61" s="35"/>
      <c r="SQO61" s="35"/>
      <c r="SQS61" s="35"/>
      <c r="SQT61" s="35"/>
      <c r="SQU61" s="35"/>
      <c r="SQV61" s="35"/>
      <c r="SQW61" s="35"/>
      <c r="SRA61" s="35"/>
      <c r="SRB61" s="35"/>
      <c r="SRC61" s="35"/>
      <c r="SRD61" s="35"/>
      <c r="SRE61" s="35"/>
      <c r="SRI61" s="35"/>
      <c r="SRJ61" s="35"/>
      <c r="SRK61" s="35"/>
      <c r="SRL61" s="35"/>
      <c r="SRM61" s="35"/>
      <c r="SRQ61" s="35"/>
      <c r="SRR61" s="35"/>
      <c r="SRS61" s="35"/>
      <c r="SRT61" s="35"/>
      <c r="SRU61" s="35"/>
      <c r="SRY61" s="35"/>
      <c r="SRZ61" s="35"/>
      <c r="SSA61" s="35"/>
      <c r="SSB61" s="35"/>
      <c r="SSC61" s="35"/>
      <c r="SSG61" s="35"/>
      <c r="SSH61" s="35"/>
      <c r="SSI61" s="35"/>
      <c r="SSJ61" s="35"/>
      <c r="SSK61" s="35"/>
      <c r="SSO61" s="35"/>
      <c r="SSP61" s="35"/>
      <c r="SSQ61" s="35"/>
      <c r="SSR61" s="35"/>
      <c r="SSS61" s="35"/>
      <c r="SSW61" s="35"/>
      <c r="SSX61" s="35"/>
      <c r="SSY61" s="35"/>
      <c r="SSZ61" s="35"/>
      <c r="STA61" s="35"/>
      <c r="STE61" s="35"/>
      <c r="STF61" s="35"/>
      <c r="STG61" s="35"/>
      <c r="STH61" s="35"/>
      <c r="STI61" s="35"/>
      <c r="STM61" s="35"/>
      <c r="STN61" s="35"/>
      <c r="STO61" s="35"/>
      <c r="STP61" s="35"/>
      <c r="STQ61" s="35"/>
      <c r="STU61" s="35"/>
      <c r="STV61" s="35"/>
      <c r="STW61" s="35"/>
      <c r="STX61" s="35"/>
      <c r="STY61" s="35"/>
      <c r="SUC61" s="35"/>
      <c r="SUD61" s="35"/>
      <c r="SUE61" s="35"/>
      <c r="SUF61" s="35"/>
      <c r="SUG61" s="35"/>
      <c r="SUK61" s="35"/>
      <c r="SUL61" s="35"/>
      <c r="SUM61" s="35"/>
      <c r="SUN61" s="35"/>
      <c r="SUO61" s="35"/>
      <c r="SUS61" s="35"/>
      <c r="SUT61" s="35"/>
      <c r="SUU61" s="35"/>
      <c r="SUV61" s="35"/>
      <c r="SUW61" s="35"/>
      <c r="SVA61" s="35"/>
      <c r="SVB61" s="35"/>
      <c r="SVC61" s="35"/>
      <c r="SVD61" s="35"/>
      <c r="SVE61" s="35"/>
      <c r="SVI61" s="35"/>
      <c r="SVJ61" s="35"/>
      <c r="SVK61" s="35"/>
      <c r="SVL61" s="35"/>
      <c r="SVM61" s="35"/>
      <c r="SVQ61" s="35"/>
      <c r="SVR61" s="35"/>
      <c r="SVS61" s="35"/>
      <c r="SVT61" s="35"/>
      <c r="SVU61" s="35"/>
      <c r="SVY61" s="35"/>
      <c r="SVZ61" s="35"/>
      <c r="SWA61" s="35"/>
      <c r="SWB61" s="35"/>
      <c r="SWC61" s="35"/>
      <c r="SWG61" s="35"/>
      <c r="SWH61" s="35"/>
      <c r="SWI61" s="35"/>
      <c r="SWJ61" s="35"/>
      <c r="SWK61" s="35"/>
      <c r="SWO61" s="35"/>
      <c r="SWP61" s="35"/>
      <c r="SWQ61" s="35"/>
      <c r="SWR61" s="35"/>
      <c r="SWS61" s="35"/>
      <c r="SWW61" s="35"/>
      <c r="SWX61" s="35"/>
      <c r="SWY61" s="35"/>
      <c r="SWZ61" s="35"/>
      <c r="SXA61" s="35"/>
      <c r="SXE61" s="35"/>
      <c r="SXF61" s="35"/>
      <c r="SXG61" s="35"/>
      <c r="SXH61" s="35"/>
      <c r="SXI61" s="35"/>
      <c r="SXM61" s="35"/>
      <c r="SXN61" s="35"/>
      <c r="SXO61" s="35"/>
      <c r="SXP61" s="35"/>
      <c r="SXQ61" s="35"/>
      <c r="SXU61" s="35"/>
      <c r="SXV61" s="35"/>
      <c r="SXW61" s="35"/>
      <c r="SXX61" s="35"/>
      <c r="SXY61" s="35"/>
      <c r="SYC61" s="35"/>
      <c r="SYD61" s="35"/>
      <c r="SYE61" s="35"/>
      <c r="SYF61" s="35"/>
      <c r="SYG61" s="35"/>
      <c r="SYK61" s="35"/>
      <c r="SYL61" s="35"/>
      <c r="SYM61" s="35"/>
      <c r="SYN61" s="35"/>
      <c r="SYO61" s="35"/>
      <c r="SYS61" s="35"/>
      <c r="SYT61" s="35"/>
      <c r="SYU61" s="35"/>
      <c r="SYV61" s="35"/>
      <c r="SYW61" s="35"/>
      <c r="SZA61" s="35"/>
      <c r="SZB61" s="35"/>
      <c r="SZC61" s="35"/>
      <c r="SZD61" s="35"/>
      <c r="SZE61" s="35"/>
      <c r="SZI61" s="35"/>
      <c r="SZJ61" s="35"/>
      <c r="SZK61" s="35"/>
      <c r="SZL61" s="35"/>
      <c r="SZM61" s="35"/>
      <c r="SZQ61" s="35"/>
      <c r="SZR61" s="35"/>
      <c r="SZS61" s="35"/>
      <c r="SZT61" s="35"/>
      <c r="SZU61" s="35"/>
      <c r="SZY61" s="35"/>
      <c r="SZZ61" s="35"/>
      <c r="TAA61" s="35"/>
      <c r="TAB61" s="35"/>
      <c r="TAC61" s="35"/>
      <c r="TAG61" s="35"/>
      <c r="TAH61" s="35"/>
      <c r="TAI61" s="35"/>
      <c r="TAJ61" s="35"/>
      <c r="TAK61" s="35"/>
      <c r="TAO61" s="35"/>
      <c r="TAP61" s="35"/>
      <c r="TAQ61" s="35"/>
      <c r="TAR61" s="35"/>
      <c r="TAS61" s="35"/>
      <c r="TAW61" s="35"/>
      <c r="TAX61" s="35"/>
      <c r="TAY61" s="35"/>
      <c r="TAZ61" s="35"/>
      <c r="TBA61" s="35"/>
      <c r="TBE61" s="35"/>
      <c r="TBF61" s="35"/>
      <c r="TBG61" s="35"/>
      <c r="TBH61" s="35"/>
      <c r="TBI61" s="35"/>
      <c r="TBM61" s="35"/>
      <c r="TBN61" s="35"/>
      <c r="TBO61" s="35"/>
      <c r="TBP61" s="35"/>
      <c r="TBQ61" s="35"/>
      <c r="TBU61" s="35"/>
      <c r="TBV61" s="35"/>
      <c r="TBW61" s="35"/>
      <c r="TBX61" s="35"/>
      <c r="TBY61" s="35"/>
      <c r="TCC61" s="35"/>
      <c r="TCD61" s="35"/>
      <c r="TCE61" s="35"/>
      <c r="TCF61" s="35"/>
      <c r="TCG61" s="35"/>
      <c r="TCK61" s="35"/>
      <c r="TCL61" s="35"/>
      <c r="TCM61" s="35"/>
      <c r="TCN61" s="35"/>
      <c r="TCO61" s="35"/>
      <c r="TCS61" s="35"/>
      <c r="TCT61" s="35"/>
      <c r="TCU61" s="35"/>
      <c r="TCV61" s="35"/>
      <c r="TCW61" s="35"/>
      <c r="TDA61" s="35"/>
      <c r="TDB61" s="35"/>
      <c r="TDC61" s="35"/>
      <c r="TDD61" s="35"/>
      <c r="TDE61" s="35"/>
      <c r="TDI61" s="35"/>
      <c r="TDJ61" s="35"/>
      <c r="TDK61" s="35"/>
      <c r="TDL61" s="35"/>
      <c r="TDM61" s="35"/>
      <c r="TDQ61" s="35"/>
      <c r="TDR61" s="35"/>
      <c r="TDS61" s="35"/>
      <c r="TDT61" s="35"/>
      <c r="TDU61" s="35"/>
      <c r="TDY61" s="35"/>
      <c r="TDZ61" s="35"/>
      <c r="TEA61" s="35"/>
      <c r="TEB61" s="35"/>
      <c r="TEC61" s="35"/>
      <c r="TEG61" s="35"/>
      <c r="TEH61" s="35"/>
      <c r="TEI61" s="35"/>
      <c r="TEJ61" s="35"/>
      <c r="TEK61" s="35"/>
      <c r="TEO61" s="35"/>
      <c r="TEP61" s="35"/>
      <c r="TEQ61" s="35"/>
      <c r="TER61" s="35"/>
      <c r="TES61" s="35"/>
      <c r="TEW61" s="35"/>
      <c r="TEX61" s="35"/>
      <c r="TEY61" s="35"/>
      <c r="TEZ61" s="35"/>
      <c r="TFA61" s="35"/>
      <c r="TFE61" s="35"/>
      <c r="TFF61" s="35"/>
      <c r="TFG61" s="35"/>
      <c r="TFH61" s="35"/>
      <c r="TFI61" s="35"/>
      <c r="TFM61" s="35"/>
      <c r="TFN61" s="35"/>
      <c r="TFO61" s="35"/>
      <c r="TFP61" s="35"/>
      <c r="TFQ61" s="35"/>
      <c r="TFU61" s="35"/>
      <c r="TFV61" s="35"/>
      <c r="TFW61" s="35"/>
      <c r="TFX61" s="35"/>
      <c r="TFY61" s="35"/>
      <c r="TGC61" s="35"/>
      <c r="TGD61" s="35"/>
      <c r="TGE61" s="35"/>
      <c r="TGF61" s="35"/>
      <c r="TGG61" s="35"/>
      <c r="TGK61" s="35"/>
      <c r="TGL61" s="35"/>
      <c r="TGM61" s="35"/>
      <c r="TGN61" s="35"/>
      <c r="TGO61" s="35"/>
      <c r="TGS61" s="35"/>
      <c r="TGT61" s="35"/>
      <c r="TGU61" s="35"/>
      <c r="TGV61" s="35"/>
      <c r="TGW61" s="35"/>
      <c r="THA61" s="35"/>
      <c r="THB61" s="35"/>
      <c r="THC61" s="35"/>
      <c r="THD61" s="35"/>
      <c r="THE61" s="35"/>
      <c r="THI61" s="35"/>
      <c r="THJ61" s="35"/>
      <c r="THK61" s="35"/>
      <c r="THL61" s="35"/>
      <c r="THM61" s="35"/>
      <c r="THQ61" s="35"/>
      <c r="THR61" s="35"/>
      <c r="THS61" s="35"/>
      <c r="THT61" s="35"/>
      <c r="THU61" s="35"/>
      <c r="THY61" s="35"/>
      <c r="THZ61" s="35"/>
      <c r="TIA61" s="35"/>
      <c r="TIB61" s="35"/>
      <c r="TIC61" s="35"/>
      <c r="TIG61" s="35"/>
      <c r="TIH61" s="35"/>
      <c r="TII61" s="35"/>
      <c r="TIJ61" s="35"/>
      <c r="TIK61" s="35"/>
      <c r="TIO61" s="35"/>
      <c r="TIP61" s="35"/>
      <c r="TIQ61" s="35"/>
      <c r="TIR61" s="35"/>
      <c r="TIS61" s="35"/>
      <c r="TIW61" s="35"/>
      <c r="TIX61" s="35"/>
      <c r="TIY61" s="35"/>
      <c r="TIZ61" s="35"/>
      <c r="TJA61" s="35"/>
      <c r="TJE61" s="35"/>
      <c r="TJF61" s="35"/>
      <c r="TJG61" s="35"/>
      <c r="TJH61" s="35"/>
      <c r="TJI61" s="35"/>
      <c r="TJM61" s="35"/>
      <c r="TJN61" s="35"/>
      <c r="TJO61" s="35"/>
      <c r="TJP61" s="35"/>
      <c r="TJQ61" s="35"/>
      <c r="TJU61" s="35"/>
      <c r="TJV61" s="35"/>
      <c r="TJW61" s="35"/>
      <c r="TJX61" s="35"/>
      <c r="TJY61" s="35"/>
      <c r="TKC61" s="35"/>
      <c r="TKD61" s="35"/>
      <c r="TKE61" s="35"/>
      <c r="TKF61" s="35"/>
      <c r="TKG61" s="35"/>
      <c r="TKK61" s="35"/>
      <c r="TKL61" s="35"/>
      <c r="TKM61" s="35"/>
      <c r="TKN61" s="35"/>
      <c r="TKO61" s="35"/>
      <c r="TKS61" s="35"/>
      <c r="TKT61" s="35"/>
      <c r="TKU61" s="35"/>
      <c r="TKV61" s="35"/>
      <c r="TKW61" s="35"/>
      <c r="TLA61" s="35"/>
      <c r="TLB61" s="35"/>
      <c r="TLC61" s="35"/>
      <c r="TLD61" s="35"/>
      <c r="TLE61" s="35"/>
      <c r="TLI61" s="35"/>
      <c r="TLJ61" s="35"/>
      <c r="TLK61" s="35"/>
      <c r="TLL61" s="35"/>
      <c r="TLM61" s="35"/>
      <c r="TLQ61" s="35"/>
      <c r="TLR61" s="35"/>
      <c r="TLS61" s="35"/>
      <c r="TLT61" s="35"/>
      <c r="TLU61" s="35"/>
      <c r="TLY61" s="35"/>
      <c r="TLZ61" s="35"/>
      <c r="TMA61" s="35"/>
      <c r="TMB61" s="35"/>
      <c r="TMC61" s="35"/>
      <c r="TMG61" s="35"/>
      <c r="TMH61" s="35"/>
      <c r="TMI61" s="35"/>
      <c r="TMJ61" s="35"/>
      <c r="TMK61" s="35"/>
      <c r="TMO61" s="35"/>
      <c r="TMP61" s="35"/>
      <c r="TMQ61" s="35"/>
      <c r="TMR61" s="35"/>
      <c r="TMS61" s="35"/>
      <c r="TMW61" s="35"/>
      <c r="TMX61" s="35"/>
      <c r="TMY61" s="35"/>
      <c r="TMZ61" s="35"/>
      <c r="TNA61" s="35"/>
      <c r="TNE61" s="35"/>
      <c r="TNF61" s="35"/>
      <c r="TNG61" s="35"/>
      <c r="TNH61" s="35"/>
      <c r="TNI61" s="35"/>
      <c r="TNM61" s="35"/>
      <c r="TNN61" s="35"/>
      <c r="TNO61" s="35"/>
      <c r="TNP61" s="35"/>
      <c r="TNQ61" s="35"/>
      <c r="TNU61" s="35"/>
      <c r="TNV61" s="35"/>
      <c r="TNW61" s="35"/>
      <c r="TNX61" s="35"/>
      <c r="TNY61" s="35"/>
      <c r="TOC61" s="35"/>
      <c r="TOD61" s="35"/>
      <c r="TOE61" s="35"/>
      <c r="TOF61" s="35"/>
      <c r="TOG61" s="35"/>
      <c r="TOK61" s="35"/>
      <c r="TOL61" s="35"/>
      <c r="TOM61" s="35"/>
      <c r="TON61" s="35"/>
      <c r="TOO61" s="35"/>
      <c r="TOS61" s="35"/>
      <c r="TOT61" s="35"/>
      <c r="TOU61" s="35"/>
      <c r="TOV61" s="35"/>
      <c r="TOW61" s="35"/>
      <c r="TPA61" s="35"/>
      <c r="TPB61" s="35"/>
      <c r="TPC61" s="35"/>
      <c r="TPD61" s="35"/>
      <c r="TPE61" s="35"/>
      <c r="TPI61" s="35"/>
      <c r="TPJ61" s="35"/>
      <c r="TPK61" s="35"/>
      <c r="TPL61" s="35"/>
      <c r="TPM61" s="35"/>
      <c r="TPQ61" s="35"/>
      <c r="TPR61" s="35"/>
      <c r="TPS61" s="35"/>
      <c r="TPT61" s="35"/>
      <c r="TPU61" s="35"/>
      <c r="TPY61" s="35"/>
      <c r="TPZ61" s="35"/>
      <c r="TQA61" s="35"/>
      <c r="TQB61" s="35"/>
      <c r="TQC61" s="35"/>
      <c r="TQG61" s="35"/>
      <c r="TQH61" s="35"/>
      <c r="TQI61" s="35"/>
      <c r="TQJ61" s="35"/>
      <c r="TQK61" s="35"/>
      <c r="TQO61" s="35"/>
      <c r="TQP61" s="35"/>
      <c r="TQQ61" s="35"/>
      <c r="TQR61" s="35"/>
      <c r="TQS61" s="35"/>
      <c r="TQW61" s="35"/>
      <c r="TQX61" s="35"/>
      <c r="TQY61" s="35"/>
      <c r="TQZ61" s="35"/>
      <c r="TRA61" s="35"/>
      <c r="TRE61" s="35"/>
      <c r="TRF61" s="35"/>
      <c r="TRG61" s="35"/>
      <c r="TRH61" s="35"/>
      <c r="TRI61" s="35"/>
      <c r="TRM61" s="35"/>
      <c r="TRN61" s="35"/>
      <c r="TRO61" s="35"/>
      <c r="TRP61" s="35"/>
      <c r="TRQ61" s="35"/>
      <c r="TRU61" s="35"/>
      <c r="TRV61" s="35"/>
      <c r="TRW61" s="35"/>
      <c r="TRX61" s="35"/>
      <c r="TRY61" s="35"/>
      <c r="TSC61" s="35"/>
      <c r="TSD61" s="35"/>
      <c r="TSE61" s="35"/>
      <c r="TSF61" s="35"/>
      <c r="TSG61" s="35"/>
      <c r="TSK61" s="35"/>
      <c r="TSL61" s="35"/>
      <c r="TSM61" s="35"/>
      <c r="TSN61" s="35"/>
      <c r="TSO61" s="35"/>
      <c r="TSS61" s="35"/>
      <c r="TST61" s="35"/>
      <c r="TSU61" s="35"/>
      <c r="TSV61" s="35"/>
      <c r="TSW61" s="35"/>
      <c r="TTA61" s="35"/>
      <c r="TTB61" s="35"/>
      <c r="TTC61" s="35"/>
      <c r="TTD61" s="35"/>
      <c r="TTE61" s="35"/>
      <c r="TTI61" s="35"/>
      <c r="TTJ61" s="35"/>
      <c r="TTK61" s="35"/>
      <c r="TTL61" s="35"/>
      <c r="TTM61" s="35"/>
      <c r="TTQ61" s="35"/>
      <c r="TTR61" s="35"/>
      <c r="TTS61" s="35"/>
      <c r="TTT61" s="35"/>
      <c r="TTU61" s="35"/>
      <c r="TTY61" s="35"/>
      <c r="TTZ61" s="35"/>
      <c r="TUA61" s="35"/>
      <c r="TUB61" s="35"/>
      <c r="TUC61" s="35"/>
      <c r="TUG61" s="35"/>
      <c r="TUH61" s="35"/>
      <c r="TUI61" s="35"/>
      <c r="TUJ61" s="35"/>
      <c r="TUK61" s="35"/>
      <c r="TUO61" s="35"/>
      <c r="TUP61" s="35"/>
      <c r="TUQ61" s="35"/>
      <c r="TUR61" s="35"/>
      <c r="TUS61" s="35"/>
      <c r="TUW61" s="35"/>
      <c r="TUX61" s="35"/>
      <c r="TUY61" s="35"/>
      <c r="TUZ61" s="35"/>
      <c r="TVA61" s="35"/>
      <c r="TVE61" s="35"/>
      <c r="TVF61" s="35"/>
      <c r="TVG61" s="35"/>
      <c r="TVH61" s="35"/>
      <c r="TVI61" s="35"/>
      <c r="TVM61" s="35"/>
      <c r="TVN61" s="35"/>
      <c r="TVO61" s="35"/>
      <c r="TVP61" s="35"/>
      <c r="TVQ61" s="35"/>
      <c r="TVU61" s="35"/>
      <c r="TVV61" s="35"/>
      <c r="TVW61" s="35"/>
      <c r="TVX61" s="35"/>
      <c r="TVY61" s="35"/>
      <c r="TWC61" s="35"/>
      <c r="TWD61" s="35"/>
      <c r="TWE61" s="35"/>
      <c r="TWF61" s="35"/>
      <c r="TWG61" s="35"/>
      <c r="TWK61" s="35"/>
      <c r="TWL61" s="35"/>
      <c r="TWM61" s="35"/>
      <c r="TWN61" s="35"/>
      <c r="TWO61" s="35"/>
      <c r="TWS61" s="35"/>
      <c r="TWT61" s="35"/>
      <c r="TWU61" s="35"/>
      <c r="TWV61" s="35"/>
      <c r="TWW61" s="35"/>
      <c r="TXA61" s="35"/>
      <c r="TXB61" s="35"/>
      <c r="TXC61" s="35"/>
      <c r="TXD61" s="35"/>
      <c r="TXE61" s="35"/>
      <c r="TXI61" s="35"/>
      <c r="TXJ61" s="35"/>
      <c r="TXK61" s="35"/>
      <c r="TXL61" s="35"/>
      <c r="TXM61" s="35"/>
      <c r="TXQ61" s="35"/>
      <c r="TXR61" s="35"/>
      <c r="TXS61" s="35"/>
      <c r="TXT61" s="35"/>
      <c r="TXU61" s="35"/>
      <c r="TXY61" s="35"/>
      <c r="TXZ61" s="35"/>
      <c r="TYA61" s="35"/>
      <c r="TYB61" s="35"/>
      <c r="TYC61" s="35"/>
      <c r="TYG61" s="35"/>
      <c r="TYH61" s="35"/>
      <c r="TYI61" s="35"/>
      <c r="TYJ61" s="35"/>
      <c r="TYK61" s="35"/>
      <c r="TYO61" s="35"/>
      <c r="TYP61" s="35"/>
      <c r="TYQ61" s="35"/>
      <c r="TYR61" s="35"/>
      <c r="TYS61" s="35"/>
      <c r="TYW61" s="35"/>
      <c r="TYX61" s="35"/>
      <c r="TYY61" s="35"/>
      <c r="TYZ61" s="35"/>
      <c r="TZA61" s="35"/>
      <c r="TZE61" s="35"/>
      <c r="TZF61" s="35"/>
      <c r="TZG61" s="35"/>
      <c r="TZH61" s="35"/>
      <c r="TZI61" s="35"/>
      <c r="TZM61" s="35"/>
      <c r="TZN61" s="35"/>
      <c r="TZO61" s="35"/>
      <c r="TZP61" s="35"/>
      <c r="TZQ61" s="35"/>
      <c r="TZU61" s="35"/>
      <c r="TZV61" s="35"/>
      <c r="TZW61" s="35"/>
      <c r="TZX61" s="35"/>
      <c r="TZY61" s="35"/>
      <c r="UAC61" s="35"/>
      <c r="UAD61" s="35"/>
      <c r="UAE61" s="35"/>
      <c r="UAF61" s="35"/>
      <c r="UAG61" s="35"/>
      <c r="UAK61" s="35"/>
      <c r="UAL61" s="35"/>
      <c r="UAM61" s="35"/>
      <c r="UAN61" s="35"/>
      <c r="UAO61" s="35"/>
      <c r="UAS61" s="35"/>
      <c r="UAT61" s="35"/>
      <c r="UAU61" s="35"/>
      <c r="UAV61" s="35"/>
      <c r="UAW61" s="35"/>
      <c r="UBA61" s="35"/>
      <c r="UBB61" s="35"/>
      <c r="UBC61" s="35"/>
      <c r="UBD61" s="35"/>
      <c r="UBE61" s="35"/>
      <c r="UBI61" s="35"/>
      <c r="UBJ61" s="35"/>
      <c r="UBK61" s="35"/>
      <c r="UBL61" s="35"/>
      <c r="UBM61" s="35"/>
      <c r="UBQ61" s="35"/>
      <c r="UBR61" s="35"/>
      <c r="UBS61" s="35"/>
      <c r="UBT61" s="35"/>
      <c r="UBU61" s="35"/>
      <c r="UBY61" s="35"/>
      <c r="UBZ61" s="35"/>
      <c r="UCA61" s="35"/>
      <c r="UCB61" s="35"/>
      <c r="UCC61" s="35"/>
      <c r="UCG61" s="35"/>
      <c r="UCH61" s="35"/>
      <c r="UCI61" s="35"/>
      <c r="UCJ61" s="35"/>
      <c r="UCK61" s="35"/>
      <c r="UCO61" s="35"/>
      <c r="UCP61" s="35"/>
      <c r="UCQ61" s="35"/>
      <c r="UCR61" s="35"/>
      <c r="UCS61" s="35"/>
      <c r="UCW61" s="35"/>
      <c r="UCX61" s="35"/>
      <c r="UCY61" s="35"/>
      <c r="UCZ61" s="35"/>
      <c r="UDA61" s="35"/>
      <c r="UDE61" s="35"/>
      <c r="UDF61" s="35"/>
      <c r="UDG61" s="35"/>
      <c r="UDH61" s="35"/>
      <c r="UDI61" s="35"/>
      <c r="UDM61" s="35"/>
      <c r="UDN61" s="35"/>
      <c r="UDO61" s="35"/>
      <c r="UDP61" s="35"/>
      <c r="UDQ61" s="35"/>
      <c r="UDU61" s="35"/>
      <c r="UDV61" s="35"/>
      <c r="UDW61" s="35"/>
      <c r="UDX61" s="35"/>
      <c r="UDY61" s="35"/>
      <c r="UEC61" s="35"/>
      <c r="UED61" s="35"/>
      <c r="UEE61" s="35"/>
      <c r="UEF61" s="35"/>
      <c r="UEG61" s="35"/>
      <c r="UEK61" s="35"/>
      <c r="UEL61" s="35"/>
      <c r="UEM61" s="35"/>
      <c r="UEN61" s="35"/>
      <c r="UEO61" s="35"/>
      <c r="UES61" s="35"/>
      <c r="UET61" s="35"/>
      <c r="UEU61" s="35"/>
      <c r="UEV61" s="35"/>
      <c r="UEW61" s="35"/>
      <c r="UFA61" s="35"/>
      <c r="UFB61" s="35"/>
      <c r="UFC61" s="35"/>
      <c r="UFD61" s="35"/>
      <c r="UFE61" s="35"/>
      <c r="UFI61" s="35"/>
      <c r="UFJ61" s="35"/>
      <c r="UFK61" s="35"/>
      <c r="UFL61" s="35"/>
      <c r="UFM61" s="35"/>
      <c r="UFQ61" s="35"/>
      <c r="UFR61" s="35"/>
      <c r="UFS61" s="35"/>
      <c r="UFT61" s="35"/>
      <c r="UFU61" s="35"/>
      <c r="UFY61" s="35"/>
      <c r="UFZ61" s="35"/>
      <c r="UGA61" s="35"/>
      <c r="UGB61" s="35"/>
      <c r="UGC61" s="35"/>
      <c r="UGG61" s="35"/>
      <c r="UGH61" s="35"/>
      <c r="UGI61" s="35"/>
      <c r="UGJ61" s="35"/>
      <c r="UGK61" s="35"/>
      <c r="UGO61" s="35"/>
      <c r="UGP61" s="35"/>
      <c r="UGQ61" s="35"/>
      <c r="UGR61" s="35"/>
      <c r="UGS61" s="35"/>
      <c r="UGW61" s="35"/>
      <c r="UGX61" s="35"/>
      <c r="UGY61" s="35"/>
      <c r="UGZ61" s="35"/>
      <c r="UHA61" s="35"/>
      <c r="UHE61" s="35"/>
      <c r="UHF61" s="35"/>
      <c r="UHG61" s="35"/>
      <c r="UHH61" s="35"/>
      <c r="UHI61" s="35"/>
      <c r="UHM61" s="35"/>
      <c r="UHN61" s="35"/>
      <c r="UHO61" s="35"/>
      <c r="UHP61" s="35"/>
      <c r="UHQ61" s="35"/>
      <c r="UHU61" s="35"/>
      <c r="UHV61" s="35"/>
      <c r="UHW61" s="35"/>
      <c r="UHX61" s="35"/>
      <c r="UHY61" s="35"/>
      <c r="UIC61" s="35"/>
      <c r="UID61" s="35"/>
      <c r="UIE61" s="35"/>
      <c r="UIF61" s="35"/>
      <c r="UIG61" s="35"/>
      <c r="UIK61" s="35"/>
      <c r="UIL61" s="35"/>
      <c r="UIM61" s="35"/>
      <c r="UIN61" s="35"/>
      <c r="UIO61" s="35"/>
      <c r="UIS61" s="35"/>
      <c r="UIT61" s="35"/>
      <c r="UIU61" s="35"/>
      <c r="UIV61" s="35"/>
      <c r="UIW61" s="35"/>
      <c r="UJA61" s="35"/>
      <c r="UJB61" s="35"/>
      <c r="UJC61" s="35"/>
      <c r="UJD61" s="35"/>
      <c r="UJE61" s="35"/>
      <c r="UJI61" s="35"/>
      <c r="UJJ61" s="35"/>
      <c r="UJK61" s="35"/>
      <c r="UJL61" s="35"/>
      <c r="UJM61" s="35"/>
      <c r="UJQ61" s="35"/>
      <c r="UJR61" s="35"/>
      <c r="UJS61" s="35"/>
      <c r="UJT61" s="35"/>
      <c r="UJU61" s="35"/>
      <c r="UJY61" s="35"/>
      <c r="UJZ61" s="35"/>
      <c r="UKA61" s="35"/>
      <c r="UKB61" s="35"/>
      <c r="UKC61" s="35"/>
      <c r="UKG61" s="35"/>
      <c r="UKH61" s="35"/>
      <c r="UKI61" s="35"/>
      <c r="UKJ61" s="35"/>
      <c r="UKK61" s="35"/>
      <c r="UKO61" s="35"/>
      <c r="UKP61" s="35"/>
      <c r="UKQ61" s="35"/>
      <c r="UKR61" s="35"/>
      <c r="UKS61" s="35"/>
      <c r="UKW61" s="35"/>
      <c r="UKX61" s="35"/>
      <c r="UKY61" s="35"/>
      <c r="UKZ61" s="35"/>
      <c r="ULA61" s="35"/>
      <c r="ULE61" s="35"/>
      <c r="ULF61" s="35"/>
      <c r="ULG61" s="35"/>
      <c r="ULH61" s="35"/>
      <c r="ULI61" s="35"/>
      <c r="ULM61" s="35"/>
      <c r="ULN61" s="35"/>
      <c r="ULO61" s="35"/>
      <c r="ULP61" s="35"/>
      <c r="ULQ61" s="35"/>
      <c r="ULU61" s="35"/>
      <c r="ULV61" s="35"/>
      <c r="ULW61" s="35"/>
      <c r="ULX61" s="35"/>
      <c r="ULY61" s="35"/>
      <c r="UMC61" s="35"/>
      <c r="UMD61" s="35"/>
      <c r="UME61" s="35"/>
      <c r="UMF61" s="35"/>
      <c r="UMG61" s="35"/>
      <c r="UMK61" s="35"/>
      <c r="UML61" s="35"/>
      <c r="UMM61" s="35"/>
      <c r="UMN61" s="35"/>
      <c r="UMO61" s="35"/>
      <c r="UMS61" s="35"/>
      <c r="UMT61" s="35"/>
      <c r="UMU61" s="35"/>
      <c r="UMV61" s="35"/>
      <c r="UMW61" s="35"/>
      <c r="UNA61" s="35"/>
      <c r="UNB61" s="35"/>
      <c r="UNC61" s="35"/>
      <c r="UND61" s="35"/>
      <c r="UNE61" s="35"/>
      <c r="UNI61" s="35"/>
      <c r="UNJ61" s="35"/>
      <c r="UNK61" s="35"/>
      <c r="UNL61" s="35"/>
      <c r="UNM61" s="35"/>
      <c r="UNQ61" s="35"/>
      <c r="UNR61" s="35"/>
      <c r="UNS61" s="35"/>
      <c r="UNT61" s="35"/>
      <c r="UNU61" s="35"/>
      <c r="UNY61" s="35"/>
      <c r="UNZ61" s="35"/>
      <c r="UOA61" s="35"/>
      <c r="UOB61" s="35"/>
      <c r="UOC61" s="35"/>
      <c r="UOG61" s="35"/>
      <c r="UOH61" s="35"/>
      <c r="UOI61" s="35"/>
      <c r="UOJ61" s="35"/>
      <c r="UOK61" s="35"/>
      <c r="UOO61" s="35"/>
      <c r="UOP61" s="35"/>
      <c r="UOQ61" s="35"/>
      <c r="UOR61" s="35"/>
      <c r="UOS61" s="35"/>
      <c r="UOW61" s="35"/>
      <c r="UOX61" s="35"/>
      <c r="UOY61" s="35"/>
      <c r="UOZ61" s="35"/>
      <c r="UPA61" s="35"/>
      <c r="UPE61" s="35"/>
      <c r="UPF61" s="35"/>
      <c r="UPG61" s="35"/>
      <c r="UPH61" s="35"/>
      <c r="UPI61" s="35"/>
      <c r="UPM61" s="35"/>
      <c r="UPN61" s="35"/>
      <c r="UPO61" s="35"/>
      <c r="UPP61" s="35"/>
      <c r="UPQ61" s="35"/>
      <c r="UPU61" s="35"/>
      <c r="UPV61" s="35"/>
      <c r="UPW61" s="35"/>
      <c r="UPX61" s="35"/>
      <c r="UPY61" s="35"/>
      <c r="UQC61" s="35"/>
      <c r="UQD61" s="35"/>
      <c r="UQE61" s="35"/>
      <c r="UQF61" s="35"/>
      <c r="UQG61" s="35"/>
      <c r="UQK61" s="35"/>
      <c r="UQL61" s="35"/>
      <c r="UQM61" s="35"/>
      <c r="UQN61" s="35"/>
      <c r="UQO61" s="35"/>
      <c r="UQS61" s="35"/>
      <c r="UQT61" s="35"/>
      <c r="UQU61" s="35"/>
      <c r="UQV61" s="35"/>
      <c r="UQW61" s="35"/>
      <c r="URA61" s="35"/>
      <c r="URB61" s="35"/>
      <c r="URC61" s="35"/>
      <c r="URD61" s="35"/>
      <c r="URE61" s="35"/>
      <c r="URI61" s="35"/>
      <c r="URJ61" s="35"/>
      <c r="URK61" s="35"/>
      <c r="URL61" s="35"/>
      <c r="URM61" s="35"/>
      <c r="URQ61" s="35"/>
      <c r="URR61" s="35"/>
      <c r="URS61" s="35"/>
      <c r="URT61" s="35"/>
      <c r="URU61" s="35"/>
      <c r="URY61" s="35"/>
      <c r="URZ61" s="35"/>
      <c r="USA61" s="35"/>
      <c r="USB61" s="35"/>
      <c r="USC61" s="35"/>
      <c r="USG61" s="35"/>
      <c r="USH61" s="35"/>
      <c r="USI61" s="35"/>
      <c r="USJ61" s="35"/>
      <c r="USK61" s="35"/>
      <c r="USO61" s="35"/>
      <c r="USP61" s="35"/>
      <c r="USQ61" s="35"/>
      <c r="USR61" s="35"/>
      <c r="USS61" s="35"/>
      <c r="USW61" s="35"/>
      <c r="USX61" s="35"/>
      <c r="USY61" s="35"/>
      <c r="USZ61" s="35"/>
      <c r="UTA61" s="35"/>
      <c r="UTE61" s="35"/>
      <c r="UTF61" s="35"/>
      <c r="UTG61" s="35"/>
      <c r="UTH61" s="35"/>
      <c r="UTI61" s="35"/>
      <c r="UTM61" s="35"/>
      <c r="UTN61" s="35"/>
      <c r="UTO61" s="35"/>
      <c r="UTP61" s="35"/>
      <c r="UTQ61" s="35"/>
      <c r="UTU61" s="35"/>
      <c r="UTV61" s="35"/>
      <c r="UTW61" s="35"/>
      <c r="UTX61" s="35"/>
      <c r="UTY61" s="35"/>
      <c r="UUC61" s="35"/>
      <c r="UUD61" s="35"/>
      <c r="UUE61" s="35"/>
      <c r="UUF61" s="35"/>
      <c r="UUG61" s="35"/>
      <c r="UUK61" s="35"/>
      <c r="UUL61" s="35"/>
      <c r="UUM61" s="35"/>
      <c r="UUN61" s="35"/>
      <c r="UUO61" s="35"/>
      <c r="UUS61" s="35"/>
      <c r="UUT61" s="35"/>
      <c r="UUU61" s="35"/>
      <c r="UUV61" s="35"/>
      <c r="UUW61" s="35"/>
      <c r="UVA61" s="35"/>
      <c r="UVB61" s="35"/>
      <c r="UVC61" s="35"/>
      <c r="UVD61" s="35"/>
      <c r="UVE61" s="35"/>
      <c r="UVI61" s="35"/>
      <c r="UVJ61" s="35"/>
      <c r="UVK61" s="35"/>
      <c r="UVL61" s="35"/>
      <c r="UVM61" s="35"/>
      <c r="UVQ61" s="35"/>
      <c r="UVR61" s="35"/>
      <c r="UVS61" s="35"/>
      <c r="UVT61" s="35"/>
      <c r="UVU61" s="35"/>
      <c r="UVY61" s="35"/>
      <c r="UVZ61" s="35"/>
      <c r="UWA61" s="35"/>
      <c r="UWB61" s="35"/>
      <c r="UWC61" s="35"/>
      <c r="UWG61" s="35"/>
      <c r="UWH61" s="35"/>
      <c r="UWI61" s="35"/>
      <c r="UWJ61" s="35"/>
      <c r="UWK61" s="35"/>
      <c r="UWO61" s="35"/>
      <c r="UWP61" s="35"/>
      <c r="UWQ61" s="35"/>
      <c r="UWR61" s="35"/>
      <c r="UWS61" s="35"/>
      <c r="UWW61" s="35"/>
      <c r="UWX61" s="35"/>
      <c r="UWY61" s="35"/>
      <c r="UWZ61" s="35"/>
      <c r="UXA61" s="35"/>
      <c r="UXE61" s="35"/>
      <c r="UXF61" s="35"/>
      <c r="UXG61" s="35"/>
      <c r="UXH61" s="35"/>
      <c r="UXI61" s="35"/>
      <c r="UXM61" s="35"/>
      <c r="UXN61" s="35"/>
      <c r="UXO61" s="35"/>
      <c r="UXP61" s="35"/>
      <c r="UXQ61" s="35"/>
      <c r="UXU61" s="35"/>
      <c r="UXV61" s="35"/>
      <c r="UXW61" s="35"/>
      <c r="UXX61" s="35"/>
      <c r="UXY61" s="35"/>
      <c r="UYC61" s="35"/>
      <c r="UYD61" s="35"/>
      <c r="UYE61" s="35"/>
      <c r="UYF61" s="35"/>
      <c r="UYG61" s="35"/>
      <c r="UYK61" s="35"/>
      <c r="UYL61" s="35"/>
      <c r="UYM61" s="35"/>
      <c r="UYN61" s="35"/>
      <c r="UYO61" s="35"/>
      <c r="UYS61" s="35"/>
      <c r="UYT61" s="35"/>
      <c r="UYU61" s="35"/>
      <c r="UYV61" s="35"/>
      <c r="UYW61" s="35"/>
      <c r="UZA61" s="35"/>
      <c r="UZB61" s="35"/>
      <c r="UZC61" s="35"/>
      <c r="UZD61" s="35"/>
      <c r="UZE61" s="35"/>
      <c r="UZI61" s="35"/>
      <c r="UZJ61" s="35"/>
      <c r="UZK61" s="35"/>
      <c r="UZL61" s="35"/>
      <c r="UZM61" s="35"/>
      <c r="UZQ61" s="35"/>
      <c r="UZR61" s="35"/>
      <c r="UZS61" s="35"/>
      <c r="UZT61" s="35"/>
      <c r="UZU61" s="35"/>
      <c r="UZY61" s="35"/>
      <c r="UZZ61" s="35"/>
      <c r="VAA61" s="35"/>
      <c r="VAB61" s="35"/>
      <c r="VAC61" s="35"/>
      <c r="VAG61" s="35"/>
      <c r="VAH61" s="35"/>
      <c r="VAI61" s="35"/>
      <c r="VAJ61" s="35"/>
      <c r="VAK61" s="35"/>
      <c r="VAO61" s="35"/>
      <c r="VAP61" s="35"/>
      <c r="VAQ61" s="35"/>
      <c r="VAR61" s="35"/>
      <c r="VAS61" s="35"/>
      <c r="VAW61" s="35"/>
      <c r="VAX61" s="35"/>
      <c r="VAY61" s="35"/>
      <c r="VAZ61" s="35"/>
      <c r="VBA61" s="35"/>
      <c r="VBE61" s="35"/>
      <c r="VBF61" s="35"/>
      <c r="VBG61" s="35"/>
      <c r="VBH61" s="35"/>
      <c r="VBI61" s="35"/>
      <c r="VBM61" s="35"/>
      <c r="VBN61" s="35"/>
      <c r="VBO61" s="35"/>
      <c r="VBP61" s="35"/>
      <c r="VBQ61" s="35"/>
      <c r="VBU61" s="35"/>
      <c r="VBV61" s="35"/>
      <c r="VBW61" s="35"/>
      <c r="VBX61" s="35"/>
      <c r="VBY61" s="35"/>
      <c r="VCC61" s="35"/>
      <c r="VCD61" s="35"/>
      <c r="VCE61" s="35"/>
      <c r="VCF61" s="35"/>
      <c r="VCG61" s="35"/>
      <c r="VCK61" s="35"/>
      <c r="VCL61" s="35"/>
      <c r="VCM61" s="35"/>
      <c r="VCN61" s="35"/>
      <c r="VCO61" s="35"/>
      <c r="VCS61" s="35"/>
      <c r="VCT61" s="35"/>
      <c r="VCU61" s="35"/>
      <c r="VCV61" s="35"/>
      <c r="VCW61" s="35"/>
      <c r="VDA61" s="35"/>
      <c r="VDB61" s="35"/>
      <c r="VDC61" s="35"/>
      <c r="VDD61" s="35"/>
      <c r="VDE61" s="35"/>
      <c r="VDI61" s="35"/>
      <c r="VDJ61" s="35"/>
      <c r="VDK61" s="35"/>
      <c r="VDL61" s="35"/>
      <c r="VDM61" s="35"/>
      <c r="VDQ61" s="35"/>
      <c r="VDR61" s="35"/>
      <c r="VDS61" s="35"/>
      <c r="VDT61" s="35"/>
      <c r="VDU61" s="35"/>
      <c r="VDY61" s="35"/>
      <c r="VDZ61" s="35"/>
      <c r="VEA61" s="35"/>
      <c r="VEB61" s="35"/>
      <c r="VEC61" s="35"/>
      <c r="VEG61" s="35"/>
      <c r="VEH61" s="35"/>
      <c r="VEI61" s="35"/>
      <c r="VEJ61" s="35"/>
      <c r="VEK61" s="35"/>
      <c r="VEO61" s="35"/>
      <c r="VEP61" s="35"/>
      <c r="VEQ61" s="35"/>
      <c r="VER61" s="35"/>
      <c r="VES61" s="35"/>
      <c r="VEW61" s="35"/>
      <c r="VEX61" s="35"/>
      <c r="VEY61" s="35"/>
      <c r="VEZ61" s="35"/>
      <c r="VFA61" s="35"/>
      <c r="VFE61" s="35"/>
      <c r="VFF61" s="35"/>
      <c r="VFG61" s="35"/>
      <c r="VFH61" s="35"/>
      <c r="VFI61" s="35"/>
      <c r="VFM61" s="35"/>
      <c r="VFN61" s="35"/>
      <c r="VFO61" s="35"/>
      <c r="VFP61" s="35"/>
      <c r="VFQ61" s="35"/>
      <c r="VFU61" s="35"/>
      <c r="VFV61" s="35"/>
      <c r="VFW61" s="35"/>
      <c r="VFX61" s="35"/>
      <c r="VFY61" s="35"/>
      <c r="VGC61" s="35"/>
      <c r="VGD61" s="35"/>
      <c r="VGE61" s="35"/>
      <c r="VGF61" s="35"/>
      <c r="VGG61" s="35"/>
      <c r="VGK61" s="35"/>
      <c r="VGL61" s="35"/>
      <c r="VGM61" s="35"/>
      <c r="VGN61" s="35"/>
      <c r="VGO61" s="35"/>
      <c r="VGS61" s="35"/>
      <c r="VGT61" s="35"/>
      <c r="VGU61" s="35"/>
      <c r="VGV61" s="35"/>
      <c r="VGW61" s="35"/>
      <c r="VHA61" s="35"/>
      <c r="VHB61" s="35"/>
      <c r="VHC61" s="35"/>
      <c r="VHD61" s="35"/>
      <c r="VHE61" s="35"/>
      <c r="VHI61" s="35"/>
      <c r="VHJ61" s="35"/>
      <c r="VHK61" s="35"/>
      <c r="VHL61" s="35"/>
      <c r="VHM61" s="35"/>
      <c r="VHQ61" s="35"/>
      <c r="VHR61" s="35"/>
      <c r="VHS61" s="35"/>
      <c r="VHT61" s="35"/>
      <c r="VHU61" s="35"/>
      <c r="VHY61" s="35"/>
      <c r="VHZ61" s="35"/>
      <c r="VIA61" s="35"/>
      <c r="VIB61" s="35"/>
      <c r="VIC61" s="35"/>
      <c r="VIG61" s="35"/>
      <c r="VIH61" s="35"/>
      <c r="VII61" s="35"/>
      <c r="VIJ61" s="35"/>
      <c r="VIK61" s="35"/>
      <c r="VIO61" s="35"/>
      <c r="VIP61" s="35"/>
      <c r="VIQ61" s="35"/>
      <c r="VIR61" s="35"/>
      <c r="VIS61" s="35"/>
      <c r="VIW61" s="35"/>
      <c r="VIX61" s="35"/>
      <c r="VIY61" s="35"/>
      <c r="VIZ61" s="35"/>
      <c r="VJA61" s="35"/>
      <c r="VJE61" s="35"/>
      <c r="VJF61" s="35"/>
      <c r="VJG61" s="35"/>
      <c r="VJH61" s="35"/>
      <c r="VJI61" s="35"/>
      <c r="VJM61" s="35"/>
      <c r="VJN61" s="35"/>
      <c r="VJO61" s="35"/>
      <c r="VJP61" s="35"/>
      <c r="VJQ61" s="35"/>
      <c r="VJU61" s="35"/>
      <c r="VJV61" s="35"/>
      <c r="VJW61" s="35"/>
      <c r="VJX61" s="35"/>
      <c r="VJY61" s="35"/>
      <c r="VKC61" s="35"/>
      <c r="VKD61" s="35"/>
      <c r="VKE61" s="35"/>
      <c r="VKF61" s="35"/>
      <c r="VKG61" s="35"/>
      <c r="VKK61" s="35"/>
      <c r="VKL61" s="35"/>
      <c r="VKM61" s="35"/>
      <c r="VKN61" s="35"/>
      <c r="VKO61" s="35"/>
      <c r="VKS61" s="35"/>
      <c r="VKT61" s="35"/>
      <c r="VKU61" s="35"/>
      <c r="VKV61" s="35"/>
      <c r="VKW61" s="35"/>
      <c r="VLA61" s="35"/>
      <c r="VLB61" s="35"/>
      <c r="VLC61" s="35"/>
      <c r="VLD61" s="35"/>
      <c r="VLE61" s="35"/>
      <c r="VLI61" s="35"/>
      <c r="VLJ61" s="35"/>
      <c r="VLK61" s="35"/>
      <c r="VLL61" s="35"/>
      <c r="VLM61" s="35"/>
      <c r="VLQ61" s="35"/>
      <c r="VLR61" s="35"/>
      <c r="VLS61" s="35"/>
      <c r="VLT61" s="35"/>
      <c r="VLU61" s="35"/>
      <c r="VLY61" s="35"/>
      <c r="VLZ61" s="35"/>
      <c r="VMA61" s="35"/>
      <c r="VMB61" s="35"/>
      <c r="VMC61" s="35"/>
      <c r="VMG61" s="35"/>
      <c r="VMH61" s="35"/>
      <c r="VMI61" s="35"/>
      <c r="VMJ61" s="35"/>
      <c r="VMK61" s="35"/>
      <c r="VMO61" s="35"/>
      <c r="VMP61" s="35"/>
      <c r="VMQ61" s="35"/>
      <c r="VMR61" s="35"/>
      <c r="VMS61" s="35"/>
      <c r="VMW61" s="35"/>
      <c r="VMX61" s="35"/>
      <c r="VMY61" s="35"/>
      <c r="VMZ61" s="35"/>
      <c r="VNA61" s="35"/>
      <c r="VNE61" s="35"/>
      <c r="VNF61" s="35"/>
      <c r="VNG61" s="35"/>
      <c r="VNH61" s="35"/>
      <c r="VNI61" s="35"/>
      <c r="VNM61" s="35"/>
      <c r="VNN61" s="35"/>
      <c r="VNO61" s="35"/>
      <c r="VNP61" s="35"/>
      <c r="VNQ61" s="35"/>
      <c r="VNU61" s="35"/>
      <c r="VNV61" s="35"/>
      <c r="VNW61" s="35"/>
      <c r="VNX61" s="35"/>
      <c r="VNY61" s="35"/>
      <c r="VOC61" s="35"/>
      <c r="VOD61" s="35"/>
      <c r="VOE61" s="35"/>
      <c r="VOF61" s="35"/>
      <c r="VOG61" s="35"/>
      <c r="VOK61" s="35"/>
      <c r="VOL61" s="35"/>
      <c r="VOM61" s="35"/>
      <c r="VON61" s="35"/>
      <c r="VOO61" s="35"/>
      <c r="VOS61" s="35"/>
      <c r="VOT61" s="35"/>
      <c r="VOU61" s="35"/>
      <c r="VOV61" s="35"/>
      <c r="VOW61" s="35"/>
      <c r="VPA61" s="35"/>
      <c r="VPB61" s="35"/>
      <c r="VPC61" s="35"/>
      <c r="VPD61" s="35"/>
      <c r="VPE61" s="35"/>
      <c r="VPI61" s="35"/>
      <c r="VPJ61" s="35"/>
      <c r="VPK61" s="35"/>
      <c r="VPL61" s="35"/>
      <c r="VPM61" s="35"/>
      <c r="VPQ61" s="35"/>
      <c r="VPR61" s="35"/>
      <c r="VPS61" s="35"/>
      <c r="VPT61" s="35"/>
      <c r="VPU61" s="35"/>
      <c r="VPY61" s="35"/>
      <c r="VPZ61" s="35"/>
      <c r="VQA61" s="35"/>
      <c r="VQB61" s="35"/>
      <c r="VQC61" s="35"/>
      <c r="VQG61" s="35"/>
      <c r="VQH61" s="35"/>
      <c r="VQI61" s="35"/>
      <c r="VQJ61" s="35"/>
      <c r="VQK61" s="35"/>
      <c r="VQO61" s="35"/>
      <c r="VQP61" s="35"/>
      <c r="VQQ61" s="35"/>
      <c r="VQR61" s="35"/>
      <c r="VQS61" s="35"/>
      <c r="VQW61" s="35"/>
      <c r="VQX61" s="35"/>
      <c r="VQY61" s="35"/>
      <c r="VQZ61" s="35"/>
      <c r="VRA61" s="35"/>
      <c r="VRE61" s="35"/>
      <c r="VRF61" s="35"/>
      <c r="VRG61" s="35"/>
      <c r="VRH61" s="35"/>
      <c r="VRI61" s="35"/>
      <c r="VRM61" s="35"/>
      <c r="VRN61" s="35"/>
      <c r="VRO61" s="35"/>
      <c r="VRP61" s="35"/>
      <c r="VRQ61" s="35"/>
      <c r="VRU61" s="35"/>
      <c r="VRV61" s="35"/>
      <c r="VRW61" s="35"/>
      <c r="VRX61" s="35"/>
      <c r="VRY61" s="35"/>
      <c r="VSC61" s="35"/>
      <c r="VSD61" s="35"/>
      <c r="VSE61" s="35"/>
      <c r="VSF61" s="35"/>
      <c r="VSG61" s="35"/>
      <c r="VSK61" s="35"/>
      <c r="VSL61" s="35"/>
      <c r="VSM61" s="35"/>
      <c r="VSN61" s="35"/>
      <c r="VSO61" s="35"/>
      <c r="VSS61" s="35"/>
      <c r="VST61" s="35"/>
      <c r="VSU61" s="35"/>
      <c r="VSV61" s="35"/>
      <c r="VSW61" s="35"/>
      <c r="VTA61" s="35"/>
      <c r="VTB61" s="35"/>
      <c r="VTC61" s="35"/>
      <c r="VTD61" s="35"/>
      <c r="VTE61" s="35"/>
      <c r="VTI61" s="35"/>
      <c r="VTJ61" s="35"/>
      <c r="VTK61" s="35"/>
      <c r="VTL61" s="35"/>
      <c r="VTM61" s="35"/>
      <c r="VTQ61" s="35"/>
      <c r="VTR61" s="35"/>
      <c r="VTS61" s="35"/>
      <c r="VTT61" s="35"/>
      <c r="VTU61" s="35"/>
      <c r="VTY61" s="35"/>
      <c r="VTZ61" s="35"/>
      <c r="VUA61" s="35"/>
      <c r="VUB61" s="35"/>
      <c r="VUC61" s="35"/>
      <c r="VUG61" s="35"/>
      <c r="VUH61" s="35"/>
      <c r="VUI61" s="35"/>
      <c r="VUJ61" s="35"/>
      <c r="VUK61" s="35"/>
      <c r="VUO61" s="35"/>
      <c r="VUP61" s="35"/>
      <c r="VUQ61" s="35"/>
      <c r="VUR61" s="35"/>
      <c r="VUS61" s="35"/>
      <c r="VUW61" s="35"/>
      <c r="VUX61" s="35"/>
      <c r="VUY61" s="35"/>
      <c r="VUZ61" s="35"/>
      <c r="VVA61" s="35"/>
      <c r="VVE61" s="35"/>
      <c r="VVF61" s="35"/>
      <c r="VVG61" s="35"/>
      <c r="VVH61" s="35"/>
      <c r="VVI61" s="35"/>
      <c r="VVM61" s="35"/>
      <c r="VVN61" s="35"/>
      <c r="VVO61" s="35"/>
      <c r="VVP61" s="35"/>
      <c r="VVQ61" s="35"/>
      <c r="VVU61" s="35"/>
      <c r="VVV61" s="35"/>
      <c r="VVW61" s="35"/>
      <c r="VVX61" s="35"/>
      <c r="VVY61" s="35"/>
      <c r="VWC61" s="35"/>
      <c r="VWD61" s="35"/>
      <c r="VWE61" s="35"/>
      <c r="VWF61" s="35"/>
      <c r="VWG61" s="35"/>
      <c r="VWK61" s="35"/>
      <c r="VWL61" s="35"/>
      <c r="VWM61" s="35"/>
      <c r="VWN61" s="35"/>
      <c r="VWO61" s="35"/>
      <c r="VWS61" s="35"/>
      <c r="VWT61" s="35"/>
      <c r="VWU61" s="35"/>
      <c r="VWV61" s="35"/>
      <c r="VWW61" s="35"/>
      <c r="VXA61" s="35"/>
      <c r="VXB61" s="35"/>
      <c r="VXC61" s="35"/>
      <c r="VXD61" s="35"/>
      <c r="VXE61" s="35"/>
      <c r="VXI61" s="35"/>
      <c r="VXJ61" s="35"/>
      <c r="VXK61" s="35"/>
      <c r="VXL61" s="35"/>
      <c r="VXM61" s="35"/>
      <c r="VXQ61" s="35"/>
      <c r="VXR61" s="35"/>
      <c r="VXS61" s="35"/>
      <c r="VXT61" s="35"/>
      <c r="VXU61" s="35"/>
      <c r="VXY61" s="35"/>
      <c r="VXZ61" s="35"/>
      <c r="VYA61" s="35"/>
      <c r="VYB61" s="35"/>
      <c r="VYC61" s="35"/>
      <c r="VYG61" s="35"/>
      <c r="VYH61" s="35"/>
      <c r="VYI61" s="35"/>
      <c r="VYJ61" s="35"/>
      <c r="VYK61" s="35"/>
      <c r="VYO61" s="35"/>
      <c r="VYP61" s="35"/>
      <c r="VYQ61" s="35"/>
      <c r="VYR61" s="35"/>
      <c r="VYS61" s="35"/>
      <c r="VYW61" s="35"/>
      <c r="VYX61" s="35"/>
      <c r="VYY61" s="35"/>
      <c r="VYZ61" s="35"/>
      <c r="VZA61" s="35"/>
      <c r="VZE61" s="35"/>
      <c r="VZF61" s="35"/>
      <c r="VZG61" s="35"/>
      <c r="VZH61" s="35"/>
      <c r="VZI61" s="35"/>
      <c r="VZM61" s="35"/>
      <c r="VZN61" s="35"/>
      <c r="VZO61" s="35"/>
      <c r="VZP61" s="35"/>
      <c r="VZQ61" s="35"/>
      <c r="VZU61" s="35"/>
      <c r="VZV61" s="35"/>
      <c r="VZW61" s="35"/>
      <c r="VZX61" s="35"/>
      <c r="VZY61" s="35"/>
      <c r="WAC61" s="35"/>
      <c r="WAD61" s="35"/>
      <c r="WAE61" s="35"/>
      <c r="WAF61" s="35"/>
      <c r="WAG61" s="35"/>
      <c r="WAK61" s="35"/>
      <c r="WAL61" s="35"/>
      <c r="WAM61" s="35"/>
      <c r="WAN61" s="35"/>
      <c r="WAO61" s="35"/>
      <c r="WAS61" s="35"/>
      <c r="WAT61" s="35"/>
      <c r="WAU61" s="35"/>
      <c r="WAV61" s="35"/>
      <c r="WAW61" s="35"/>
      <c r="WBA61" s="35"/>
      <c r="WBB61" s="35"/>
      <c r="WBC61" s="35"/>
      <c r="WBD61" s="35"/>
      <c r="WBE61" s="35"/>
      <c r="WBI61" s="35"/>
      <c r="WBJ61" s="35"/>
      <c r="WBK61" s="35"/>
      <c r="WBL61" s="35"/>
      <c r="WBM61" s="35"/>
      <c r="WBQ61" s="35"/>
      <c r="WBR61" s="35"/>
      <c r="WBS61" s="35"/>
      <c r="WBT61" s="35"/>
      <c r="WBU61" s="35"/>
      <c r="WBY61" s="35"/>
      <c r="WBZ61" s="35"/>
      <c r="WCA61" s="35"/>
      <c r="WCB61" s="35"/>
      <c r="WCC61" s="35"/>
      <c r="WCG61" s="35"/>
      <c r="WCH61" s="35"/>
      <c r="WCI61" s="35"/>
      <c r="WCJ61" s="35"/>
      <c r="WCK61" s="35"/>
      <c r="WCO61" s="35"/>
      <c r="WCP61" s="35"/>
      <c r="WCQ61" s="35"/>
      <c r="WCR61" s="35"/>
      <c r="WCS61" s="35"/>
      <c r="WCW61" s="35"/>
      <c r="WCX61" s="35"/>
      <c r="WCY61" s="35"/>
      <c r="WCZ61" s="35"/>
      <c r="WDA61" s="35"/>
      <c r="WDE61" s="35"/>
      <c r="WDF61" s="35"/>
      <c r="WDG61" s="35"/>
      <c r="WDH61" s="35"/>
      <c r="WDI61" s="35"/>
      <c r="WDM61" s="35"/>
      <c r="WDN61" s="35"/>
      <c r="WDO61" s="35"/>
      <c r="WDP61" s="35"/>
      <c r="WDQ61" s="35"/>
      <c r="WDU61" s="35"/>
      <c r="WDV61" s="35"/>
      <c r="WDW61" s="35"/>
      <c r="WDX61" s="35"/>
      <c r="WDY61" s="35"/>
      <c r="WEC61" s="35"/>
      <c r="WED61" s="35"/>
      <c r="WEE61" s="35"/>
      <c r="WEF61" s="35"/>
      <c r="WEG61" s="35"/>
      <c r="WEK61" s="35"/>
      <c r="WEL61" s="35"/>
      <c r="WEM61" s="35"/>
      <c r="WEN61" s="35"/>
      <c r="WEO61" s="35"/>
      <c r="WES61" s="35"/>
      <c r="WET61" s="35"/>
      <c r="WEU61" s="35"/>
      <c r="WEV61" s="35"/>
      <c r="WEW61" s="35"/>
      <c r="WFA61" s="35"/>
      <c r="WFB61" s="35"/>
      <c r="WFC61" s="35"/>
      <c r="WFD61" s="35"/>
      <c r="WFE61" s="35"/>
      <c r="WFI61" s="35"/>
      <c r="WFJ61" s="35"/>
      <c r="WFK61" s="35"/>
      <c r="WFL61" s="35"/>
      <c r="WFM61" s="35"/>
      <c r="WFQ61" s="35"/>
      <c r="WFR61" s="35"/>
      <c r="WFS61" s="35"/>
      <c r="WFT61" s="35"/>
      <c r="WFU61" s="35"/>
      <c r="WFY61" s="35"/>
      <c r="WFZ61" s="35"/>
      <c r="WGA61" s="35"/>
      <c r="WGB61" s="35"/>
      <c r="WGC61" s="35"/>
      <c r="WGG61" s="35"/>
      <c r="WGH61" s="35"/>
      <c r="WGI61" s="35"/>
      <c r="WGJ61" s="35"/>
      <c r="WGK61" s="35"/>
      <c r="WGO61" s="35"/>
      <c r="WGP61" s="35"/>
      <c r="WGQ61" s="35"/>
      <c r="WGR61" s="35"/>
      <c r="WGS61" s="35"/>
      <c r="WGW61" s="35"/>
      <c r="WGX61" s="35"/>
      <c r="WGY61" s="35"/>
      <c r="WGZ61" s="35"/>
      <c r="WHA61" s="35"/>
      <c r="WHE61" s="35"/>
      <c r="WHF61" s="35"/>
      <c r="WHG61" s="35"/>
      <c r="WHH61" s="35"/>
      <c r="WHI61" s="35"/>
      <c r="WHM61" s="35"/>
      <c r="WHN61" s="35"/>
      <c r="WHO61" s="35"/>
      <c r="WHP61" s="35"/>
      <c r="WHQ61" s="35"/>
      <c r="WHU61" s="35"/>
      <c r="WHV61" s="35"/>
      <c r="WHW61" s="35"/>
      <c r="WHX61" s="35"/>
      <c r="WHY61" s="35"/>
      <c r="WIC61" s="35"/>
      <c r="WID61" s="35"/>
      <c r="WIE61" s="35"/>
      <c r="WIF61" s="35"/>
      <c r="WIG61" s="35"/>
      <c r="WIK61" s="35"/>
      <c r="WIL61" s="35"/>
      <c r="WIM61" s="35"/>
      <c r="WIN61" s="35"/>
      <c r="WIO61" s="35"/>
      <c r="WIS61" s="35"/>
      <c r="WIT61" s="35"/>
      <c r="WIU61" s="35"/>
      <c r="WIV61" s="35"/>
      <c r="WIW61" s="35"/>
      <c r="WJA61" s="35"/>
      <c r="WJB61" s="35"/>
      <c r="WJC61" s="35"/>
      <c r="WJD61" s="35"/>
      <c r="WJE61" s="35"/>
      <c r="WJI61" s="35"/>
      <c r="WJJ61" s="35"/>
      <c r="WJK61" s="35"/>
      <c r="WJL61" s="35"/>
      <c r="WJM61" s="35"/>
      <c r="WJQ61" s="35"/>
      <c r="WJR61" s="35"/>
      <c r="WJS61" s="35"/>
      <c r="WJT61" s="35"/>
      <c r="WJU61" s="35"/>
      <c r="WJY61" s="35"/>
      <c r="WJZ61" s="35"/>
      <c r="WKA61" s="35"/>
      <c r="WKB61" s="35"/>
      <c r="WKC61" s="35"/>
      <c r="WKG61" s="35"/>
      <c r="WKH61" s="35"/>
      <c r="WKI61" s="35"/>
      <c r="WKJ61" s="35"/>
      <c r="WKK61" s="35"/>
      <c r="WKO61" s="35"/>
      <c r="WKP61" s="35"/>
      <c r="WKQ61" s="35"/>
      <c r="WKR61" s="35"/>
      <c r="WKS61" s="35"/>
      <c r="WKW61" s="35"/>
      <c r="WKX61" s="35"/>
      <c r="WKY61" s="35"/>
      <c r="WKZ61" s="35"/>
      <c r="WLA61" s="35"/>
      <c r="WLE61" s="35"/>
      <c r="WLF61" s="35"/>
      <c r="WLG61" s="35"/>
      <c r="WLH61" s="35"/>
      <c r="WLI61" s="35"/>
      <c r="WLM61" s="35"/>
      <c r="WLN61" s="35"/>
      <c r="WLO61" s="35"/>
      <c r="WLP61" s="35"/>
      <c r="WLQ61" s="35"/>
      <c r="WLU61" s="35"/>
      <c r="WLV61" s="35"/>
      <c r="WLW61" s="35"/>
      <c r="WLX61" s="35"/>
      <c r="WLY61" s="35"/>
      <c r="WMC61" s="35"/>
      <c r="WMD61" s="35"/>
      <c r="WME61" s="35"/>
      <c r="WMF61" s="35"/>
      <c r="WMG61" s="35"/>
      <c r="WMK61" s="35"/>
      <c r="WML61" s="35"/>
      <c r="WMM61" s="35"/>
      <c r="WMN61" s="35"/>
      <c r="WMO61" s="35"/>
      <c r="WMS61" s="35"/>
      <c r="WMT61" s="35"/>
      <c r="WMU61" s="35"/>
      <c r="WMV61" s="35"/>
      <c r="WMW61" s="35"/>
      <c r="WNA61" s="35"/>
      <c r="WNB61" s="35"/>
      <c r="WNC61" s="35"/>
      <c r="WND61" s="35"/>
      <c r="WNE61" s="35"/>
      <c r="WNI61" s="35"/>
      <c r="WNJ61" s="35"/>
      <c r="WNK61" s="35"/>
      <c r="WNL61" s="35"/>
      <c r="WNM61" s="35"/>
      <c r="WNQ61" s="35"/>
      <c r="WNR61" s="35"/>
      <c r="WNS61" s="35"/>
      <c r="WNT61" s="35"/>
      <c r="WNU61" s="35"/>
      <c r="WNY61" s="35"/>
      <c r="WNZ61" s="35"/>
      <c r="WOA61" s="35"/>
      <c r="WOB61" s="35"/>
      <c r="WOC61" s="35"/>
      <c r="WOG61" s="35"/>
      <c r="WOH61" s="35"/>
      <c r="WOI61" s="35"/>
      <c r="WOJ61" s="35"/>
      <c r="WOK61" s="35"/>
      <c r="WOO61" s="35"/>
      <c r="WOP61" s="35"/>
      <c r="WOQ61" s="35"/>
      <c r="WOR61" s="35"/>
      <c r="WOS61" s="35"/>
      <c r="WOW61" s="35"/>
      <c r="WOX61" s="35"/>
      <c r="WOY61" s="35"/>
      <c r="WOZ61" s="35"/>
      <c r="WPA61" s="35"/>
      <c r="WPE61" s="35"/>
      <c r="WPF61" s="35"/>
      <c r="WPG61" s="35"/>
      <c r="WPH61" s="35"/>
      <c r="WPI61" s="35"/>
      <c r="WPM61" s="35"/>
      <c r="WPN61" s="35"/>
      <c r="WPO61" s="35"/>
      <c r="WPP61" s="35"/>
      <c r="WPQ61" s="35"/>
      <c r="WPU61" s="35"/>
      <c r="WPV61" s="35"/>
      <c r="WPW61" s="35"/>
      <c r="WPX61" s="35"/>
      <c r="WPY61" s="35"/>
      <c r="WQC61" s="35"/>
      <c r="WQD61" s="35"/>
      <c r="WQE61" s="35"/>
      <c r="WQF61" s="35"/>
      <c r="WQG61" s="35"/>
      <c r="WQK61" s="35"/>
      <c r="WQL61" s="35"/>
      <c r="WQM61" s="35"/>
      <c r="WQN61" s="35"/>
      <c r="WQO61" s="35"/>
      <c r="WQS61" s="35"/>
      <c r="WQT61" s="35"/>
      <c r="WQU61" s="35"/>
      <c r="WQV61" s="35"/>
      <c r="WQW61" s="35"/>
      <c r="WRA61" s="35"/>
      <c r="WRB61" s="35"/>
      <c r="WRC61" s="35"/>
      <c r="WRD61" s="35"/>
      <c r="WRE61" s="35"/>
      <c r="WRI61" s="35"/>
      <c r="WRJ61" s="35"/>
      <c r="WRK61" s="35"/>
      <c r="WRL61" s="35"/>
      <c r="WRM61" s="35"/>
      <c r="WRQ61" s="35"/>
      <c r="WRR61" s="35"/>
      <c r="WRS61" s="35"/>
      <c r="WRT61" s="35"/>
      <c r="WRU61" s="35"/>
      <c r="WRY61" s="35"/>
      <c r="WRZ61" s="35"/>
      <c r="WSA61" s="35"/>
      <c r="WSB61" s="35"/>
      <c r="WSC61" s="35"/>
      <c r="WSG61" s="35"/>
      <c r="WSH61" s="35"/>
      <c r="WSI61" s="35"/>
      <c r="WSJ61" s="35"/>
      <c r="WSK61" s="35"/>
      <c r="WSO61" s="35"/>
      <c r="WSP61" s="35"/>
      <c r="WSQ61" s="35"/>
      <c r="WSR61" s="35"/>
      <c r="WSS61" s="35"/>
      <c r="WSW61" s="35"/>
      <c r="WSX61" s="35"/>
      <c r="WSY61" s="35"/>
      <c r="WSZ61" s="35"/>
      <c r="WTA61" s="35"/>
      <c r="WTE61" s="35"/>
      <c r="WTF61" s="35"/>
      <c r="WTG61" s="35"/>
      <c r="WTH61" s="35"/>
      <c r="WTI61" s="35"/>
      <c r="WTM61" s="35"/>
      <c r="WTN61" s="35"/>
      <c r="WTO61" s="35"/>
      <c r="WTP61" s="35"/>
      <c r="WTQ61" s="35"/>
      <c r="WTU61" s="35"/>
      <c r="WTV61" s="35"/>
      <c r="WTW61" s="35"/>
      <c r="WTX61" s="35"/>
      <c r="WTY61" s="35"/>
      <c r="WUC61" s="35"/>
      <c r="WUD61" s="35"/>
      <c r="WUE61" s="35"/>
      <c r="WUF61" s="35"/>
      <c r="WUG61" s="35"/>
      <c r="WUK61" s="35"/>
      <c r="WUL61" s="35"/>
      <c r="WUM61" s="35"/>
      <c r="WUN61" s="35"/>
      <c r="WUO61" s="35"/>
      <c r="WUS61" s="35"/>
      <c r="WUT61" s="35"/>
      <c r="WUU61" s="35"/>
      <c r="WUV61" s="35"/>
      <c r="WUW61" s="35"/>
      <c r="WVA61" s="35"/>
      <c r="WVB61" s="35"/>
      <c r="WVC61" s="35"/>
      <c r="WVD61" s="35"/>
      <c r="WVE61" s="35"/>
      <c r="WVI61" s="35"/>
      <c r="WVJ61" s="35"/>
      <c r="WVK61" s="35"/>
      <c r="WVL61" s="35"/>
      <c r="WVM61" s="35"/>
      <c r="WVQ61" s="35"/>
      <c r="WVR61" s="35"/>
      <c r="WVS61" s="35"/>
      <c r="WVT61" s="35"/>
      <c r="WVU61" s="35"/>
      <c r="WVY61" s="35"/>
      <c r="WVZ61" s="35"/>
      <c r="WWA61" s="35"/>
      <c r="WWB61" s="35"/>
      <c r="WWC61" s="35"/>
      <c r="WWG61" s="35"/>
      <c r="WWH61" s="35"/>
      <c r="WWI61" s="35"/>
      <c r="WWJ61" s="35"/>
      <c r="WWK61" s="35"/>
      <c r="WWO61" s="35"/>
      <c r="WWP61" s="35"/>
      <c r="WWQ61" s="35"/>
      <c r="WWR61" s="35"/>
      <c r="WWS61" s="35"/>
      <c r="WWW61" s="35"/>
      <c r="WWX61" s="35"/>
      <c r="WWY61" s="35"/>
      <c r="WWZ61" s="35"/>
      <c r="WXA61" s="35"/>
      <c r="WXE61" s="35"/>
      <c r="WXF61" s="35"/>
      <c r="WXG61" s="35"/>
      <c r="WXH61" s="35"/>
      <c r="WXI61" s="35"/>
      <c r="WXM61" s="35"/>
      <c r="WXN61" s="35"/>
      <c r="WXO61" s="35"/>
      <c r="WXP61" s="35"/>
      <c r="WXQ61" s="35"/>
      <c r="WXU61" s="35"/>
      <c r="WXV61" s="35"/>
      <c r="WXW61" s="35"/>
      <c r="WXX61" s="35"/>
      <c r="WXY61" s="35"/>
      <c r="WYC61" s="35"/>
      <c r="WYD61" s="35"/>
      <c r="WYE61" s="35"/>
      <c r="WYF61" s="35"/>
      <c r="WYG61" s="35"/>
      <c r="WYK61" s="35"/>
      <c r="WYL61" s="35"/>
      <c r="WYM61" s="35"/>
      <c r="WYN61" s="35"/>
      <c r="WYO61" s="35"/>
      <c r="WYS61" s="35"/>
      <c r="WYT61" s="35"/>
      <c r="WYU61" s="35"/>
      <c r="WYV61" s="35"/>
      <c r="WYW61" s="35"/>
      <c r="WZA61" s="35"/>
      <c r="WZB61" s="35"/>
      <c r="WZC61" s="35"/>
      <c r="WZD61" s="35"/>
      <c r="WZE61" s="35"/>
      <c r="WZI61" s="35"/>
      <c r="WZJ61" s="35"/>
      <c r="WZK61" s="35"/>
      <c r="WZL61" s="35"/>
      <c r="WZM61" s="35"/>
      <c r="WZQ61" s="35"/>
      <c r="WZR61" s="35"/>
      <c r="WZS61" s="35"/>
      <c r="WZT61" s="35"/>
      <c r="WZU61" s="35"/>
      <c r="WZY61" s="35"/>
      <c r="WZZ61" s="35"/>
      <c r="XAA61" s="35"/>
      <c r="XAB61" s="35"/>
      <c r="XAC61" s="35"/>
      <c r="XAG61" s="35"/>
      <c r="XAH61" s="35"/>
      <c r="XAI61" s="35"/>
      <c r="XAJ61" s="35"/>
      <c r="XAK61" s="35"/>
      <c r="XAO61" s="35"/>
      <c r="XAP61" s="35"/>
      <c r="XAQ61" s="35"/>
      <c r="XAR61" s="35"/>
      <c r="XAS61" s="35"/>
      <c r="XAW61" s="35"/>
      <c r="XAX61" s="35"/>
      <c r="XAY61" s="35"/>
      <c r="XAZ61" s="35"/>
      <c r="XBA61" s="35"/>
      <c r="XBE61" s="35"/>
      <c r="XBF61" s="35"/>
      <c r="XBG61" s="35"/>
      <c r="XBH61" s="35"/>
      <c r="XBI61" s="35"/>
      <c r="XBM61" s="35"/>
      <c r="XBN61" s="35"/>
      <c r="XBO61" s="35"/>
      <c r="XBP61" s="35"/>
      <c r="XBQ61" s="35"/>
      <c r="XBU61" s="35"/>
      <c r="XBV61" s="35"/>
      <c r="XBW61" s="35"/>
      <c r="XBX61" s="35"/>
      <c r="XBY61" s="35"/>
      <c r="XCC61" s="35"/>
      <c r="XCD61" s="35"/>
      <c r="XCE61" s="35"/>
      <c r="XCF61" s="35"/>
      <c r="XCG61" s="35"/>
      <c r="XCK61" s="35"/>
      <c r="XCL61" s="35"/>
      <c r="XCM61" s="35"/>
      <c r="XCN61" s="35"/>
      <c r="XCO61" s="35"/>
      <c r="XCS61" s="35"/>
      <c r="XCT61" s="35"/>
      <c r="XCU61" s="35"/>
      <c r="XCV61" s="35"/>
      <c r="XCW61" s="35"/>
      <c r="XDA61" s="35"/>
      <c r="XDB61" s="35"/>
      <c r="XDC61" s="35"/>
      <c r="XDD61" s="35"/>
      <c r="XDE61" s="35"/>
      <c r="XDI61" s="35"/>
      <c r="XDJ61" s="35"/>
      <c r="XDK61" s="35"/>
      <c r="XDL61" s="35"/>
      <c r="XDM61" s="35"/>
      <c r="XDQ61" s="35"/>
      <c r="XDR61" s="35"/>
      <c r="XDS61" s="35"/>
      <c r="XDT61" s="35"/>
      <c r="XDU61" s="35"/>
      <c r="XDY61" s="35"/>
      <c r="XDZ61" s="35"/>
      <c r="XEA61" s="35"/>
      <c r="XEB61" s="35"/>
      <c r="XEC61" s="35"/>
      <c r="XEG61" s="35"/>
      <c r="XEH61" s="35"/>
      <c r="XEI61" s="35"/>
      <c r="XEJ61" s="35"/>
      <c r="XEK61" s="35"/>
      <c r="XEO61" s="35"/>
      <c r="XEP61" s="35"/>
      <c r="XEQ61" s="35"/>
      <c r="XER61" s="35"/>
      <c r="XES61" s="35"/>
      <c r="XEW61" s="35"/>
      <c r="XEX61" s="35"/>
      <c r="XEY61" s="35"/>
      <c r="XEZ61" s="35"/>
      <c r="XFA61" s="35"/>
    </row>
    <row r="62" spans="1:1021 1025:2045 2049:3069 3073:4093 4097:5117 5121:6141 6145:7165 7169:8189 8193:9213 9217:10237 10241:11261 11265:12285 12289:13309 13313:14333 14337:15357 15361:16381" ht="16.5" thickBot="1" x14ac:dyDescent="0.3">
      <c r="A62" s="34"/>
      <c r="B62" s="40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</row>
    <row r="63" spans="1:1021 1025:2045 2049:3069 3073:4093 4097:5117 5121:6141 6145:7165 7169:8189 8193:9213 9217:10237 10241:11261 11265:12285 12289:13309 13313:14333 14337:15357 15361:16381" ht="16.5" thickBot="1" x14ac:dyDescent="0.3">
      <c r="A63" s="139" t="s">
        <v>43</v>
      </c>
      <c r="B63" s="140"/>
      <c r="C63" s="140"/>
      <c r="D63" s="140"/>
      <c r="E63" s="141"/>
    </row>
    <row r="64" spans="1:1021 1025:2045 2049:3069 3073:4093 4097:5117 5121:6141 6145:7165 7169:8189 8193:9213 9217:10237 10241:11261 11265:12285 12289:13309 13313:14333 14337:15357 15361:16381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0"/>
      <c r="D66" s="11" t="s">
        <v>171</v>
      </c>
      <c r="E66" s="35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31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352.90600000000001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15.75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2508.3432000000003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6215.11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352.90600000000001</v>
      </c>
      <c r="D83" s="17"/>
    </row>
    <row r="84" spans="1:5" ht="16.5" thickBot="1" x14ac:dyDescent="0.3">
      <c r="A84" s="161" t="s">
        <v>1</v>
      </c>
      <c r="B84" s="162"/>
      <c r="C84" s="45">
        <f>SUM(C81:C83)</f>
        <v>9076.3592000000008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53.805509999999998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4.3044408000000001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20.6448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(D24)*C93</f>
        <v>250.83431999999999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99.832059360000017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412.89600000000002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842.31</v>
      </c>
    </row>
    <row r="98" spans="1:8" x14ac:dyDescent="0.25">
      <c r="A98" s="35" t="s">
        <v>183</v>
      </c>
      <c r="B98" s="35"/>
      <c r="C98" s="35"/>
      <c r="D98" s="35"/>
      <c r="E98" s="35"/>
      <c r="F98" s="35"/>
      <c r="G98" s="35"/>
      <c r="H98" s="35"/>
    </row>
    <row r="99" spans="1:8" x14ac:dyDescent="0.25">
      <c r="A99" s="35" t="s">
        <v>184</v>
      </c>
      <c r="B99" s="35"/>
      <c r="C99" s="35"/>
      <c r="D99" s="35"/>
      <c r="E99" s="35"/>
      <c r="F99" s="35"/>
      <c r="G99" s="35"/>
      <c r="H99" s="35"/>
    </row>
    <row r="100" spans="1:8" x14ac:dyDescent="0.25">
      <c r="A100" s="35" t="s">
        <v>160</v>
      </c>
      <c r="B100" s="35"/>
      <c r="C100" s="35" t="s">
        <v>162</v>
      </c>
      <c r="D100" s="35"/>
      <c r="E100" s="35"/>
      <c r="F100" s="35"/>
      <c r="G100" s="35"/>
      <c r="H100" s="35"/>
    </row>
    <row r="101" spans="1:8" x14ac:dyDescent="0.25">
      <c r="A101" s="35" t="s">
        <v>185</v>
      </c>
      <c r="B101" s="35"/>
      <c r="C101" s="35"/>
      <c r="D101" s="35"/>
      <c r="E101" s="35"/>
      <c r="F101" s="35"/>
      <c r="G101" s="35"/>
      <c r="H101" s="35"/>
    </row>
    <row r="102" spans="1:8" x14ac:dyDescent="0.25">
      <c r="A102" s="35" t="s">
        <v>126</v>
      </c>
      <c r="B102" s="35"/>
      <c r="C102" s="35"/>
      <c r="D102" s="35"/>
      <c r="E102" s="35"/>
      <c r="F102" s="35"/>
      <c r="G102" s="35"/>
      <c r="H102" s="35"/>
    </row>
    <row r="103" spans="1:8" x14ac:dyDescent="0.25">
      <c r="A103" s="35" t="s">
        <v>161</v>
      </c>
      <c r="B103" s="35"/>
      <c r="C103" s="35"/>
      <c r="D103" s="35"/>
      <c r="E103" s="35"/>
      <c r="F103" s="35"/>
      <c r="G103" s="35"/>
      <c r="H103" s="35"/>
    </row>
    <row r="104" spans="1:8" ht="16.5" thickBot="1" x14ac:dyDescent="0.3"/>
    <row r="105" spans="1:8" ht="16.5" thickBot="1" x14ac:dyDescent="0.3">
      <c r="A105" s="154" t="s">
        <v>56</v>
      </c>
      <c r="B105" s="155"/>
      <c r="C105" s="155"/>
      <c r="D105" s="156"/>
    </row>
    <row r="106" spans="1:8" x14ac:dyDescent="0.25">
      <c r="A106" s="43"/>
      <c r="B106" s="43"/>
      <c r="C106" s="43"/>
      <c r="D106" s="43"/>
    </row>
    <row r="107" spans="1:8" ht="36" customHeight="1" x14ac:dyDescent="0.25">
      <c r="A107" s="159" t="s">
        <v>79</v>
      </c>
      <c r="B107" s="159"/>
      <c r="C107" s="159"/>
      <c r="D107" s="159"/>
      <c r="E107" s="159"/>
    </row>
    <row r="108" spans="1:8" ht="16.5" thickBot="1" x14ac:dyDescent="0.3"/>
    <row r="109" spans="1:8" ht="16.5" thickBot="1" x14ac:dyDescent="0.3">
      <c r="A109" s="139" t="s">
        <v>57</v>
      </c>
      <c r="B109" s="140"/>
      <c r="C109" s="140"/>
      <c r="D109" s="141"/>
    </row>
    <row r="110" spans="1:8" ht="16.5" thickBot="1" x14ac:dyDescent="0.3">
      <c r="A110" s="2"/>
    </row>
    <row r="111" spans="1:8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8" ht="16.5" thickBot="1" x14ac:dyDescent="0.3">
      <c r="A112" s="5" t="s">
        <v>14</v>
      </c>
      <c r="B112" s="6" t="s">
        <v>172</v>
      </c>
      <c r="C112" s="48">
        <v>9.2599999999999991E-3</v>
      </c>
      <c r="D112" s="29">
        <f>D24*C112</f>
        <v>119.48177999999999</v>
      </c>
      <c r="E112" s="11" t="s">
        <v>186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71.740679999999998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3.6128399999999998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2.5806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7.0966500000000003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8"/>
      <c r="D117" s="30"/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204.51255</v>
      </c>
    </row>
    <row r="119" spans="1:6" x14ac:dyDescent="0.25">
      <c r="A119" s="16"/>
      <c r="B119" s="16"/>
      <c r="C119" s="56"/>
      <c r="D119" s="55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195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204.51255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5">
        <f>SUM(D136:D137)</f>
        <v>204.51255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37"/>
      <c r="E144" s="11" t="s">
        <v>163</v>
      </c>
    </row>
    <row r="145" spans="1:13" ht="16.5" thickBot="1" x14ac:dyDescent="0.3">
      <c r="A145" s="5" t="s">
        <v>16</v>
      </c>
      <c r="B145" s="171" t="s">
        <v>67</v>
      </c>
      <c r="C145" s="172"/>
      <c r="D145" s="127">
        <v>66.400000000000006</v>
      </c>
      <c r="E145" s="11" t="s">
        <v>116</v>
      </c>
    </row>
    <row r="146" spans="1:13" ht="16.5" thickBot="1" x14ac:dyDescent="0.3">
      <c r="A146" s="5" t="s">
        <v>18</v>
      </c>
      <c r="B146" s="171" t="s">
        <v>220</v>
      </c>
      <c r="C146" s="172"/>
      <c r="D146" s="128">
        <v>7.07</v>
      </c>
      <c r="G146" s="63"/>
      <c r="H146" s="63"/>
      <c r="I146" s="63"/>
      <c r="J146" s="63"/>
      <c r="K146" s="63"/>
      <c r="L146" s="63"/>
      <c r="M146" s="63"/>
    </row>
    <row r="147" spans="1:13" ht="16.5" thickBot="1" x14ac:dyDescent="0.3">
      <c r="A147" s="5" t="s">
        <v>20</v>
      </c>
      <c r="B147" s="171" t="s">
        <v>25</v>
      </c>
      <c r="C147" s="172"/>
      <c r="D147" s="19"/>
    </row>
    <row r="148" spans="1:13" ht="16.5" thickBot="1" x14ac:dyDescent="0.3">
      <c r="A148" s="157" t="s">
        <v>42</v>
      </c>
      <c r="B148" s="173"/>
      <c r="C148" s="158"/>
      <c r="D148" s="47">
        <f>SUM(D144:D147)</f>
        <v>73.47</v>
      </c>
    </row>
    <row r="149" spans="1:13" x14ac:dyDescent="0.25">
      <c r="A149" s="65"/>
      <c r="B149" s="65"/>
      <c r="C149" s="65"/>
      <c r="D149" s="66"/>
    </row>
    <row r="150" spans="1:13" x14ac:dyDescent="0.25">
      <c r="A150" s="35" t="s">
        <v>191</v>
      </c>
      <c r="B150" s="35"/>
      <c r="C150" s="39" t="s">
        <v>156</v>
      </c>
      <c r="D150" s="91"/>
      <c r="E150" s="91"/>
      <c r="F150" s="91"/>
    </row>
    <row r="151" spans="1:13" x14ac:dyDescent="0.25">
      <c r="A151" s="35"/>
      <c r="B151" s="35"/>
      <c r="C151" s="63"/>
      <c r="D151" s="35"/>
      <c r="E151" s="35"/>
      <c r="F151" s="35"/>
    </row>
    <row r="152" spans="1:13" x14ac:dyDescent="0.25">
      <c r="A152" s="39" t="s">
        <v>157</v>
      </c>
      <c r="B152" s="39" t="s">
        <v>158</v>
      </c>
      <c r="C152" s="39"/>
      <c r="D152" s="39"/>
      <c r="E152" s="39"/>
      <c r="F152" s="39"/>
      <c r="G152" s="64"/>
    </row>
    <row r="153" spans="1:13" ht="16.5" thickBot="1" x14ac:dyDescent="0.3">
      <c r="A153" s="63"/>
      <c r="B153" s="63"/>
      <c r="C153" s="63"/>
      <c r="D153" s="63"/>
      <c r="E153" s="63"/>
      <c r="F153" s="63"/>
      <c r="G153" s="64"/>
    </row>
    <row r="154" spans="1:13" ht="16.5" thickBot="1" x14ac:dyDescent="0.3">
      <c r="A154" s="154" t="s">
        <v>68</v>
      </c>
      <c r="B154" s="155"/>
      <c r="C154" s="155"/>
      <c r="D154" s="156"/>
    </row>
    <row r="155" spans="1:13" ht="16.5" thickBot="1" x14ac:dyDescent="0.3"/>
    <row r="156" spans="1:13" ht="16.5" thickBot="1" x14ac:dyDescent="0.3">
      <c r="A156" s="3">
        <v>6</v>
      </c>
      <c r="B156" s="10" t="s">
        <v>7</v>
      </c>
      <c r="C156" s="4" t="s">
        <v>35</v>
      </c>
      <c r="D156" s="4" t="s">
        <v>13</v>
      </c>
      <c r="E156" s="16"/>
    </row>
    <row r="157" spans="1:13" ht="16.5" thickBot="1" x14ac:dyDescent="0.3">
      <c r="A157" s="5" t="s">
        <v>14</v>
      </c>
      <c r="B157" s="6" t="s">
        <v>8</v>
      </c>
      <c r="C157" s="114">
        <v>0.05</v>
      </c>
      <c r="D157" s="32">
        <f>C176*C157</f>
        <v>1154.9825875000001</v>
      </c>
      <c r="E157" s="17"/>
    </row>
    <row r="158" spans="1:13" ht="16.5" thickBot="1" x14ac:dyDescent="0.3">
      <c r="A158" s="5" t="s">
        <v>16</v>
      </c>
      <c r="B158" s="6" t="s">
        <v>10</v>
      </c>
      <c r="C158" s="114">
        <v>0.1</v>
      </c>
      <c r="D158" s="83">
        <f>(C176+D157)*C158</f>
        <v>2425.4634337500001</v>
      </c>
      <c r="E158" s="17"/>
    </row>
    <row r="159" spans="1:13" ht="16.5" thickBot="1" x14ac:dyDescent="0.3">
      <c r="A159" s="5" t="s">
        <v>18</v>
      </c>
      <c r="B159" s="6" t="s">
        <v>9</v>
      </c>
      <c r="C159" s="115"/>
      <c r="D159" s="12"/>
      <c r="E159" s="17"/>
      <c r="F159" s="35" t="s">
        <v>118</v>
      </c>
    </row>
    <row r="160" spans="1:13" ht="16.5" thickBot="1" x14ac:dyDescent="0.3">
      <c r="A160" s="5"/>
      <c r="B160" s="6" t="s">
        <v>130</v>
      </c>
      <c r="C160" s="28">
        <v>1.6500000000000001E-2</v>
      </c>
      <c r="D160" s="32">
        <f>C178*C160</f>
        <v>513.37802999999997</v>
      </c>
      <c r="E160" s="17"/>
    </row>
    <row r="161" spans="1:5" ht="16.5" thickBot="1" x14ac:dyDescent="0.3">
      <c r="A161" s="5"/>
      <c r="B161" s="6" t="s">
        <v>132</v>
      </c>
      <c r="C161" s="28">
        <v>7.5999999999999998E-2</v>
      </c>
      <c r="D161" s="32">
        <f>C178*C161</f>
        <v>2364.6503199999997</v>
      </c>
      <c r="E161" s="17"/>
    </row>
    <row r="162" spans="1:5" ht="16.5" thickBot="1" x14ac:dyDescent="0.3">
      <c r="A162" s="5"/>
      <c r="B162" s="6" t="s">
        <v>131</v>
      </c>
      <c r="C162" s="116">
        <v>0.05</v>
      </c>
      <c r="D162" s="32">
        <f>C178*C162</f>
        <v>1555.691</v>
      </c>
      <c r="E162" s="17"/>
    </row>
    <row r="163" spans="1:5" ht="16.5" thickBot="1" x14ac:dyDescent="0.3">
      <c r="A163" s="161" t="s">
        <v>42</v>
      </c>
      <c r="B163" s="162"/>
      <c r="C163" s="28">
        <v>0.29249999999999998</v>
      </c>
      <c r="D163" s="49">
        <f>ROUNDUP(SUM(D157:D162),2)</f>
        <v>8014.17</v>
      </c>
      <c r="E163" s="17"/>
    </row>
    <row r="164" spans="1:5" x14ac:dyDescent="0.25">
      <c r="A164" s="16"/>
      <c r="B164" s="16"/>
      <c r="C164" s="51"/>
      <c r="D164" s="67"/>
      <c r="E164" s="17"/>
    </row>
    <row r="165" spans="1:5" x14ac:dyDescent="0.25">
      <c r="A165" s="35" t="s">
        <v>189</v>
      </c>
      <c r="B165" s="35"/>
    </row>
    <row r="166" spans="1:5" x14ac:dyDescent="0.25">
      <c r="A166" s="35" t="s">
        <v>190</v>
      </c>
      <c r="B166" s="35"/>
    </row>
    <row r="167" spans="1:5" ht="16.5" thickBot="1" x14ac:dyDescent="0.3">
      <c r="A167" s="18"/>
    </row>
    <row r="168" spans="1:5" ht="16.5" thickBot="1" x14ac:dyDescent="0.3">
      <c r="A168" s="154" t="s">
        <v>69</v>
      </c>
      <c r="B168" s="155"/>
      <c r="C168" s="155"/>
      <c r="D168" s="156"/>
    </row>
    <row r="169" spans="1:5" ht="16.5" thickBot="1" x14ac:dyDescent="0.3"/>
    <row r="170" spans="1:5" ht="16.5" thickBot="1" x14ac:dyDescent="0.3">
      <c r="A170" s="3"/>
      <c r="B170" s="4" t="s">
        <v>70</v>
      </c>
      <c r="C170" s="4" t="s">
        <v>13</v>
      </c>
      <c r="D170" s="16"/>
    </row>
    <row r="171" spans="1:5" ht="16.5" thickBot="1" x14ac:dyDescent="0.3">
      <c r="A171" s="12" t="s">
        <v>14</v>
      </c>
      <c r="B171" s="6" t="s">
        <v>11</v>
      </c>
      <c r="C171" s="33">
        <f>D24</f>
        <v>12903</v>
      </c>
      <c r="D171" s="21"/>
    </row>
    <row r="172" spans="1:5" ht="16.5" thickBot="1" x14ac:dyDescent="0.3">
      <c r="A172" s="12" t="s">
        <v>16</v>
      </c>
      <c r="B172" s="6" t="s">
        <v>26</v>
      </c>
      <c r="C172" s="33">
        <f>C84</f>
        <v>9076.3592000000008</v>
      </c>
      <c r="D172" s="21"/>
    </row>
    <row r="173" spans="1:5" ht="16.5" thickBot="1" x14ac:dyDescent="0.3">
      <c r="A173" s="12" t="s">
        <v>18</v>
      </c>
      <c r="B173" s="6" t="s">
        <v>49</v>
      </c>
      <c r="C173" s="33">
        <f>D96</f>
        <v>842.31</v>
      </c>
      <c r="D173" s="21"/>
    </row>
    <row r="174" spans="1:5" ht="16.5" thickBot="1" x14ac:dyDescent="0.3">
      <c r="A174" s="12" t="s">
        <v>20</v>
      </c>
      <c r="B174" s="6" t="s">
        <v>56</v>
      </c>
      <c r="C174" s="33">
        <f>D138</f>
        <v>204.51255</v>
      </c>
      <c r="D174" s="21"/>
    </row>
    <row r="175" spans="1:5" ht="16.5" thickBot="1" x14ac:dyDescent="0.3">
      <c r="A175" s="12" t="s">
        <v>21</v>
      </c>
      <c r="B175" s="6" t="s">
        <v>65</v>
      </c>
      <c r="C175" s="33">
        <f>D148</f>
        <v>73.47</v>
      </c>
      <c r="D175" s="21"/>
    </row>
    <row r="176" spans="1:5" ht="16.5" thickBot="1" x14ac:dyDescent="0.3">
      <c r="A176" s="161" t="s">
        <v>71</v>
      </c>
      <c r="B176" s="162"/>
      <c r="C176" s="50">
        <f>SUM(C171:C175)</f>
        <v>23099.651750000001</v>
      </c>
      <c r="D176" s="21"/>
    </row>
    <row r="177" spans="1:6" ht="16.5" thickBot="1" x14ac:dyDescent="0.3">
      <c r="A177" s="12" t="s">
        <v>23</v>
      </c>
      <c r="B177" s="6" t="s">
        <v>72</v>
      </c>
      <c r="C177" s="33">
        <f>D163</f>
        <v>8014.17</v>
      </c>
      <c r="D177" s="21"/>
    </row>
    <row r="178" spans="1:6" ht="16.5" thickBot="1" x14ac:dyDescent="0.3">
      <c r="A178" s="161" t="s">
        <v>73</v>
      </c>
      <c r="B178" s="162"/>
      <c r="C178" s="50">
        <f>ROUNDUP(((C176+D158+D157)/0.8575),2)</f>
        <v>31113.82</v>
      </c>
      <c r="D178" s="21"/>
      <c r="E178" s="57"/>
    </row>
    <row r="179" spans="1:6" ht="16.5" thickBot="1" x14ac:dyDescent="0.3">
      <c r="A179" s="16"/>
      <c r="B179" s="16"/>
      <c r="C179" s="44"/>
      <c r="D179" s="21"/>
    </row>
    <row r="180" spans="1:6" ht="16.5" thickBot="1" x14ac:dyDescent="0.3">
      <c r="B180" s="59" t="s">
        <v>166</v>
      </c>
    </row>
    <row r="181" spans="1:6" x14ac:dyDescent="0.25">
      <c r="B181" s="58"/>
    </row>
    <row r="182" spans="1:6" x14ac:dyDescent="0.25">
      <c r="A182" s="35" t="s">
        <v>159</v>
      </c>
      <c r="B182" s="35"/>
      <c r="C182" s="35"/>
      <c r="D182" s="35"/>
      <c r="E182" s="35"/>
    </row>
    <row r="183" spans="1:6" x14ac:dyDescent="0.25">
      <c r="A183" s="35" t="s">
        <v>134</v>
      </c>
      <c r="B183" s="35"/>
      <c r="C183" s="35"/>
      <c r="D183" s="35"/>
      <c r="E183" s="35"/>
    </row>
    <row r="184" spans="1:6" x14ac:dyDescent="0.25">
      <c r="A184" s="35" t="s">
        <v>135</v>
      </c>
      <c r="B184" s="35"/>
      <c r="C184" s="35"/>
      <c r="D184" s="35"/>
      <c r="E184" s="35"/>
    </row>
    <row r="185" spans="1:6" x14ac:dyDescent="0.25">
      <c r="A185" s="35" t="s">
        <v>165</v>
      </c>
      <c r="B185" s="35"/>
      <c r="C185" s="35"/>
      <c r="D185" s="35"/>
      <c r="E185" s="35"/>
    </row>
    <row r="186" spans="1:6" x14ac:dyDescent="0.25">
      <c r="A186" s="35" t="s">
        <v>245</v>
      </c>
      <c r="B186" s="72"/>
      <c r="C186" s="35"/>
      <c r="D186" s="35"/>
      <c r="E186" s="35"/>
    </row>
    <row r="187" spans="1:6" x14ac:dyDescent="0.25">
      <c r="A187" s="35"/>
      <c r="B187" s="35"/>
      <c r="C187" s="35"/>
      <c r="D187" s="35"/>
      <c r="E187" s="35"/>
    </row>
    <row r="189" spans="1:6" x14ac:dyDescent="0.25">
      <c r="F189" s="57"/>
    </row>
  </sheetData>
  <mergeCells count="58">
    <mergeCell ref="A5:D5"/>
    <mergeCell ref="A15:D15"/>
    <mergeCell ref="C6:D6"/>
    <mergeCell ref="C10:D10"/>
    <mergeCell ref="A34:D34"/>
    <mergeCell ref="A29:D29"/>
    <mergeCell ref="A178:B178"/>
    <mergeCell ref="A118:B118"/>
    <mergeCell ref="A130:B130"/>
    <mergeCell ref="A138:B138"/>
    <mergeCell ref="A105:D105"/>
    <mergeCell ref="A109:D109"/>
    <mergeCell ref="B145:C145"/>
    <mergeCell ref="B146:C146"/>
    <mergeCell ref="B147:C147"/>
    <mergeCell ref="A148:C148"/>
    <mergeCell ref="A154:D154"/>
    <mergeCell ref="A176:B176"/>
    <mergeCell ref="A168:D168"/>
    <mergeCell ref="A126:D126"/>
    <mergeCell ref="A133:D133"/>
    <mergeCell ref="B144:C144"/>
    <mergeCell ref="A1:E1"/>
    <mergeCell ref="A2:E2"/>
    <mergeCell ref="A163:B163"/>
    <mergeCell ref="A71:B71"/>
    <mergeCell ref="A84:B84"/>
    <mergeCell ref="A96:B96"/>
    <mergeCell ref="A24:B24"/>
    <mergeCell ref="A39:B39"/>
    <mergeCell ref="A3:E3"/>
    <mergeCell ref="A56:B56"/>
    <mergeCell ref="A45:E45"/>
    <mergeCell ref="A32:E32"/>
    <mergeCell ref="A31:E31"/>
    <mergeCell ref="C7:D7"/>
    <mergeCell ref="C8:D8"/>
    <mergeCell ref="C9:D9"/>
    <mergeCell ref="A87:D87"/>
    <mergeCell ref="A78:D78"/>
    <mergeCell ref="A141:D141"/>
    <mergeCell ref="B143:C143"/>
    <mergeCell ref="A107:E107"/>
    <mergeCell ref="E18:F19"/>
    <mergeCell ref="E48:F48"/>
    <mergeCell ref="E49:F49"/>
    <mergeCell ref="E50:F50"/>
    <mergeCell ref="A63:E63"/>
    <mergeCell ref="A41:D41"/>
    <mergeCell ref="A42:D42"/>
    <mergeCell ref="A43:D43"/>
    <mergeCell ref="A59:F59"/>
    <mergeCell ref="E51:F51"/>
    <mergeCell ref="E52:F52"/>
    <mergeCell ref="E53:F53"/>
    <mergeCell ref="E54:F54"/>
    <mergeCell ref="E55:F55"/>
    <mergeCell ref="A58:F58"/>
  </mergeCells>
  <phoneticPr fontId="31" type="noConversion"/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DC0C6-37A0-46D4-84AE-A1827F9479C5}">
  <sheetPr>
    <tabColor rgb="FFFF0000"/>
  </sheetPr>
  <dimension ref="A1:T184"/>
  <sheetViews>
    <sheetView showGridLines="0" topLeftCell="A153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10" width="9.140625" style="11"/>
    <col min="11" max="13" width="9.140625" style="11" hidden="1" customWidth="1"/>
    <col min="14" max="14" width="0.42578125" style="11" customWidth="1"/>
    <col min="15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716610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'BOMBEIRO HIDRAULICO NOTURNO'!C9:D9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'BOMBEIRO HIDRAULICO NOTURNO'!C10:D10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29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2.25" customHeight="1" x14ac:dyDescent="0.25">
      <c r="A31" s="159" t="s">
        <v>76</v>
      </c>
      <c r="B31" s="159"/>
      <c r="C31" s="159"/>
      <c r="D31" s="159"/>
      <c r="E31" s="159"/>
    </row>
    <row r="32" spans="1:6" ht="32.25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49">
        <f>SUM(D37:D38)</f>
        <v>481.55795999999998</v>
      </c>
    </row>
    <row r="40" spans="1:13" ht="16.5" thickBot="1" x14ac:dyDescent="0.3">
      <c r="A40" s="76"/>
      <c r="B40" s="53"/>
      <c r="C40" s="54"/>
      <c r="D40" s="55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92" t="s">
        <v>124</v>
      </c>
      <c r="B42" s="193"/>
      <c r="C42" s="193"/>
      <c r="D42" s="78"/>
    </row>
    <row r="43" spans="1:13" x14ac:dyDescent="0.25">
      <c r="A43" s="195" t="s">
        <v>164</v>
      </c>
      <c r="B43" s="196"/>
      <c r="C43" s="196"/>
      <c r="D43" s="20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28.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82" t="s">
        <v>99</v>
      </c>
      <c r="F48" s="183"/>
      <c r="G48" s="183"/>
      <c r="H48" s="183"/>
      <c r="I48" s="183"/>
      <c r="J48" s="183"/>
      <c r="K48" s="183"/>
      <c r="L48" s="183"/>
      <c r="M48" s="183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20" x14ac:dyDescent="0.25">
      <c r="A57" s="16"/>
      <c r="B57" s="16"/>
      <c r="C57" s="51"/>
      <c r="D57" s="52"/>
      <c r="E57" s="17"/>
    </row>
    <row r="58" spans="1:20" ht="21.75" customHeight="1" x14ac:dyDescent="0.25">
      <c r="A58" s="35" t="s">
        <v>233</v>
      </c>
      <c r="B58" s="35"/>
      <c r="C58" s="17"/>
      <c r="D58" s="17"/>
      <c r="E58" s="17"/>
    </row>
    <row r="59" spans="1:20" ht="32.25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241</v>
      </c>
      <c r="B60" s="35"/>
      <c r="C60" s="35"/>
      <c r="D60" s="35"/>
      <c r="E60" s="35"/>
    </row>
    <row r="61" spans="1:20" x14ac:dyDescent="0.25">
      <c r="A61" s="35" t="s">
        <v>178</v>
      </c>
      <c r="B61" s="40">
        <f>D24+D39+D138</f>
        <v>2997.9707875000004</v>
      </c>
      <c r="C61" s="35"/>
      <c r="D61" s="35"/>
      <c r="E61" s="35"/>
    </row>
    <row r="62" spans="1:20" ht="16.5" thickBot="1" x14ac:dyDescent="0.3">
      <c r="A62" s="34"/>
      <c r="B62" s="40"/>
      <c r="C62" s="35"/>
      <c r="D62" s="35"/>
      <c r="E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((8.55*2*26)-(D18*6%))</f>
        <v>295.971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31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648.87699999999995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16.5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648.87699999999995</v>
      </c>
      <c r="D83" s="17"/>
    </row>
    <row r="84" spans="1:5" ht="16.5" thickBot="1" x14ac:dyDescent="0.3">
      <c r="A84" s="161" t="s">
        <v>1</v>
      </c>
      <c r="B84" s="162"/>
      <c r="C84" s="45">
        <f>SUM(C81:C83)</f>
        <v>2323.6249600000001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  <c r="E98" s="35"/>
    </row>
    <row r="99" spans="1:5" x14ac:dyDescent="0.25">
      <c r="A99" s="35" t="s">
        <v>184</v>
      </c>
      <c r="B99" s="35"/>
      <c r="C99" s="35"/>
      <c r="D99" s="35"/>
      <c r="E99" s="35"/>
    </row>
    <row r="100" spans="1:5" x14ac:dyDescent="0.25">
      <c r="A100" s="35" t="s">
        <v>160</v>
      </c>
      <c r="B100" s="35"/>
      <c r="C100" s="35" t="s">
        <v>162</v>
      </c>
      <c r="D100" s="35"/>
      <c r="E100" s="35"/>
    </row>
    <row r="101" spans="1:5" x14ac:dyDescent="0.25">
      <c r="A101" s="35" t="s">
        <v>185</v>
      </c>
      <c r="B101" s="35"/>
      <c r="C101" s="35"/>
      <c r="D101" s="35"/>
      <c r="E101" s="35"/>
    </row>
    <row r="102" spans="1:5" x14ac:dyDescent="0.25">
      <c r="A102" s="35" t="s">
        <v>126</v>
      </c>
      <c r="B102" s="35"/>
      <c r="C102" s="35"/>
      <c r="D102" s="35"/>
      <c r="E102" s="35"/>
    </row>
    <row r="103" spans="1:5" x14ac:dyDescent="0.25">
      <c r="A103" s="35" t="s">
        <v>161</v>
      </c>
      <c r="B103" s="35"/>
      <c r="C103" s="35"/>
      <c r="D103" s="35"/>
      <c r="E103" s="35"/>
    </row>
    <row r="104" spans="1:5" ht="16.5" thickBot="1" x14ac:dyDescent="0.3">
      <c r="A104" s="35"/>
      <c r="B104" s="35"/>
      <c r="C104" s="35"/>
      <c r="D104" s="35"/>
      <c r="E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0.75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172</v>
      </c>
      <c r="C112" s="48">
        <v>9.2599999999999991E-3</v>
      </c>
      <c r="D112" s="29">
        <f>C112*D24</f>
        <v>22.938409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6"/>
      <c r="D117" s="30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6" x14ac:dyDescent="0.25">
      <c r="A119" s="16"/>
      <c r="B119" s="16"/>
      <c r="C119" s="56"/>
      <c r="D119" s="67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199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'OFICIAL DE MANUTENÇÃO PREDIAL'!D144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'BOMBEIRO HIDRAULICO NOTURNO'!D146</f>
        <v>66.400000000000006</v>
      </c>
      <c r="E145" s="11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'BOMBEIRO HIDRAULICO NOTURNO'!D147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13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52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256.86638937500004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539.41941768750007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114.17455500000001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525.89491999999996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345.98350000000005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ROUNDUP((D155+D156+D158+D159+D160),2)</f>
        <v>1782.34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2323.6249600000001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SUM(C169:C173)</f>
        <v>5137.3277875000003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1782.34</v>
      </c>
      <c r="D175" s="21"/>
    </row>
    <row r="176" spans="1:5" ht="16.5" thickBot="1" x14ac:dyDescent="0.3">
      <c r="A176" s="161" t="s">
        <v>73</v>
      </c>
      <c r="B176" s="162"/>
      <c r="C176" s="50">
        <f>ROUNDUP(((C174+D156+D155)/0.8575),2)</f>
        <v>6919.67</v>
      </c>
      <c r="D176" s="21"/>
    </row>
    <row r="177" spans="1:4" ht="16.5" thickBot="1" x14ac:dyDescent="0.3">
      <c r="A177" s="16"/>
      <c r="B177" s="16"/>
      <c r="C177" s="44"/>
      <c r="D177" s="21"/>
    </row>
    <row r="178" spans="1:4" ht="16.5" thickBot="1" x14ac:dyDescent="0.3">
      <c r="B178" s="59" t="s">
        <v>166</v>
      </c>
    </row>
    <row r="179" spans="1:4" x14ac:dyDescent="0.25">
      <c r="B179" s="58"/>
    </row>
    <row r="180" spans="1:4" x14ac:dyDescent="0.25">
      <c r="A180" s="35" t="s">
        <v>159</v>
      </c>
      <c r="B180" s="35"/>
    </row>
    <row r="181" spans="1:4" x14ac:dyDescent="0.25">
      <c r="A181" s="35" t="s">
        <v>134</v>
      </c>
      <c r="B181" s="35"/>
    </row>
    <row r="182" spans="1:4" x14ac:dyDescent="0.25">
      <c r="A182" s="35" t="s">
        <v>135</v>
      </c>
      <c r="B182" s="35"/>
    </row>
    <row r="183" spans="1:4" x14ac:dyDescent="0.25">
      <c r="A183" s="35" t="s">
        <v>136</v>
      </c>
      <c r="B183" s="35"/>
    </row>
    <row r="184" spans="1:4" x14ac:dyDescent="0.25">
      <c r="A184" s="35" t="s">
        <v>247</v>
      </c>
      <c r="B184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118:B118"/>
    <mergeCell ref="A126:D126"/>
    <mergeCell ref="A130:B130"/>
    <mergeCell ref="A133:D133"/>
    <mergeCell ref="A31:E31"/>
    <mergeCell ref="A32:E32"/>
    <mergeCell ref="A34:D34"/>
    <mergeCell ref="A39:B39"/>
    <mergeCell ref="A45:E45"/>
    <mergeCell ref="A56:B56"/>
    <mergeCell ref="A63:E63"/>
    <mergeCell ref="A71:B71"/>
    <mergeCell ref="A42:C42"/>
    <mergeCell ref="A43:C43"/>
    <mergeCell ref="A41:D41"/>
    <mergeCell ref="E48:M48"/>
    <mergeCell ref="A87:D87"/>
    <mergeCell ref="A96:B96"/>
    <mergeCell ref="A105:D105"/>
    <mergeCell ref="A107:E107"/>
    <mergeCell ref="A109:D109"/>
    <mergeCell ref="A59:T59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  <mergeCell ref="A138:B138"/>
    <mergeCell ref="A78:D78"/>
    <mergeCell ref="A84:B8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86948-5EB8-4179-BF18-1F4EAC0B2244}">
  <sheetPr>
    <tabColor rgb="FFFF0000"/>
  </sheetPr>
  <dimension ref="A1:T184"/>
  <sheetViews>
    <sheetView showGridLines="0" topLeftCell="A117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9" width="9.140625" style="11"/>
    <col min="10" max="10" width="9.140625" style="11" customWidth="1"/>
    <col min="11" max="11" width="0.140625" style="11" customWidth="1"/>
    <col min="12" max="13" width="9.140625" style="11" hidden="1" customWidth="1"/>
    <col min="14" max="14" width="0.140625" style="11" customWidth="1"/>
    <col min="15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771105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PINTOR!C9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PINTOR!C10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29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6.75" customHeight="1" x14ac:dyDescent="0.25">
      <c r="A31" s="159" t="s">
        <v>76</v>
      </c>
      <c r="B31" s="159"/>
      <c r="C31" s="159"/>
      <c r="D31" s="159"/>
      <c r="E31" s="159"/>
    </row>
    <row r="32" spans="1:6" ht="30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77">
        <f>SUM(D37:D38)</f>
        <v>481.55795999999998</v>
      </c>
    </row>
    <row r="40" spans="1:13" ht="16.5" thickBot="1" x14ac:dyDescent="0.3">
      <c r="A40" s="76"/>
      <c r="B40" s="53"/>
      <c r="C40" s="54"/>
      <c r="D40" s="55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98" t="s">
        <v>124</v>
      </c>
      <c r="B42" s="199"/>
      <c r="C42" s="199"/>
      <c r="D42" s="200"/>
    </row>
    <row r="43" spans="1:13" x14ac:dyDescent="0.25">
      <c r="A43" s="195" t="s">
        <v>164</v>
      </c>
      <c r="B43" s="196"/>
      <c r="C43" s="196"/>
      <c r="D43" s="197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27.7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37" t="s">
        <v>99</v>
      </c>
      <c r="F48" s="138"/>
      <c r="G48" s="138"/>
      <c r="H48" s="138"/>
      <c r="I48" s="138"/>
      <c r="J48" s="138"/>
      <c r="K48" s="138"/>
      <c r="L48" s="138"/>
      <c r="M48" s="138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20" x14ac:dyDescent="0.25">
      <c r="A57" s="16"/>
      <c r="B57" s="16"/>
      <c r="C57" s="51"/>
      <c r="D57" s="52"/>
      <c r="E57" s="17"/>
    </row>
    <row r="58" spans="1:20" ht="21" customHeight="1" x14ac:dyDescent="0.25">
      <c r="A58" s="35" t="s">
        <v>233</v>
      </c>
      <c r="B58" s="35"/>
      <c r="C58" s="17"/>
      <c r="D58" s="17"/>
      <c r="E58" s="17"/>
    </row>
    <row r="59" spans="1:20" ht="30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241</v>
      </c>
      <c r="B60" s="35"/>
      <c r="C60" s="35"/>
      <c r="D60" s="35"/>
      <c r="E60" s="35"/>
    </row>
    <row r="61" spans="1:20" x14ac:dyDescent="0.25">
      <c r="A61" s="34" t="s">
        <v>178</v>
      </c>
      <c r="B61" s="40">
        <f>D24+D39+D138</f>
        <v>2997.9707875000004</v>
      </c>
      <c r="C61" s="35"/>
      <c r="D61" s="35"/>
      <c r="E61" s="35"/>
    </row>
    <row r="62" spans="1:20" ht="16.5" thickBot="1" x14ac:dyDescent="0.3">
      <c r="A62" s="34"/>
      <c r="B62" s="40"/>
      <c r="C62" s="35"/>
      <c r="D62" s="35"/>
      <c r="E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((8.55*2*26)-(D18*6%))</f>
        <v>295.971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28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648.87699999999995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24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648.87699999999995</v>
      </c>
      <c r="D83" s="17"/>
    </row>
    <row r="84" spans="1:5" ht="16.5" thickBot="1" x14ac:dyDescent="0.3">
      <c r="A84" s="161" t="s">
        <v>1</v>
      </c>
      <c r="B84" s="162"/>
      <c r="C84" s="45">
        <f>SUM(C81:C83)</f>
        <v>2323.6249600000001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</row>
    <row r="99" spans="1:5" x14ac:dyDescent="0.25">
      <c r="A99" s="35" t="s">
        <v>184</v>
      </c>
      <c r="B99" s="35"/>
      <c r="C99" s="35"/>
      <c r="D99" s="35"/>
    </row>
    <row r="100" spans="1:5" x14ac:dyDescent="0.25">
      <c r="A100" s="35" t="s">
        <v>160</v>
      </c>
      <c r="B100" s="35"/>
      <c r="C100" s="35" t="s">
        <v>162</v>
      </c>
      <c r="D100" s="35"/>
    </row>
    <row r="101" spans="1:5" x14ac:dyDescent="0.25">
      <c r="A101" s="35" t="s">
        <v>185</v>
      </c>
      <c r="B101" s="35"/>
      <c r="C101" s="35"/>
      <c r="D101" s="35"/>
    </row>
    <row r="102" spans="1:5" x14ac:dyDescent="0.25">
      <c r="A102" s="35" t="s">
        <v>126</v>
      </c>
      <c r="B102" s="35"/>
      <c r="C102" s="35"/>
      <c r="D102" s="35"/>
    </row>
    <row r="103" spans="1:5" x14ac:dyDescent="0.25">
      <c r="A103" s="35" t="s">
        <v>161</v>
      </c>
      <c r="B103" s="79"/>
      <c r="C103" s="35"/>
      <c r="D103" s="35"/>
    </row>
    <row r="104" spans="1:5" ht="16.5" thickBot="1" x14ac:dyDescent="0.3">
      <c r="A104" s="35"/>
      <c r="B104" s="35"/>
      <c r="C104" s="35"/>
      <c r="D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3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172</v>
      </c>
      <c r="C112" s="48">
        <v>9.2599999999999991E-3</v>
      </c>
      <c r="D112" s="29">
        <f>C112*D24</f>
        <v>22.938409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6"/>
      <c r="D117" s="30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6" x14ac:dyDescent="0.25">
      <c r="A119" s="16"/>
      <c r="B119" s="16"/>
      <c r="C119" s="56"/>
      <c r="D119" s="67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199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'OFICIAL DE MANUTENÇÃO PREDIAL'!D144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PINTOR!D145</f>
        <v>66.400000000000006</v>
      </c>
      <c r="E145" s="11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PINTOR!D146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9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66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256.86638937500004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539.41941768750007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114.17455500000001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525.89491999999996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345.98350000000005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ROUNDUP(SUM(D155:D160),2)</f>
        <v>1782.34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2323.6249600000001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SUM(C169:C173)</f>
        <v>5137.3277875000003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1782.34</v>
      </c>
      <c r="D175" s="21"/>
    </row>
    <row r="176" spans="1:5" ht="16.5" thickBot="1" x14ac:dyDescent="0.3">
      <c r="A176" s="161" t="s">
        <v>73</v>
      </c>
      <c r="B176" s="162"/>
      <c r="C176" s="50">
        <f>ROUNDUP(((C174+D156+D155)/0.8575),2)</f>
        <v>6919.67</v>
      </c>
      <c r="D176" s="21"/>
    </row>
    <row r="177" spans="1:4" ht="16.5" thickBot="1" x14ac:dyDescent="0.3">
      <c r="A177" s="16"/>
      <c r="B177" s="16"/>
      <c r="C177" s="44"/>
      <c r="D177" s="21"/>
    </row>
    <row r="178" spans="1:4" ht="16.5" thickBot="1" x14ac:dyDescent="0.3">
      <c r="B178" s="59" t="s">
        <v>167</v>
      </c>
    </row>
    <row r="179" spans="1:4" x14ac:dyDescent="0.25">
      <c r="B179" s="58"/>
    </row>
    <row r="180" spans="1:4" x14ac:dyDescent="0.25">
      <c r="A180" s="35" t="s">
        <v>159</v>
      </c>
      <c r="B180" s="35"/>
    </row>
    <row r="181" spans="1:4" x14ac:dyDescent="0.25">
      <c r="A181" s="35" t="s">
        <v>134</v>
      </c>
      <c r="B181" s="35"/>
    </row>
    <row r="182" spans="1:4" x14ac:dyDescent="0.25">
      <c r="A182" s="35" t="s">
        <v>135</v>
      </c>
      <c r="B182" s="35"/>
    </row>
    <row r="183" spans="1:4" x14ac:dyDescent="0.25">
      <c r="A183" s="35" t="s">
        <v>136</v>
      </c>
      <c r="B183" s="35"/>
    </row>
    <row r="184" spans="1:4" x14ac:dyDescent="0.25">
      <c r="A184" s="35" t="s">
        <v>247</v>
      </c>
      <c r="B184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133:D133"/>
    <mergeCell ref="A31:E31"/>
    <mergeCell ref="A32:E32"/>
    <mergeCell ref="A34:D34"/>
    <mergeCell ref="A39:B39"/>
    <mergeCell ref="A45:E45"/>
    <mergeCell ref="A56:B56"/>
    <mergeCell ref="A63:E63"/>
    <mergeCell ref="A71:B71"/>
    <mergeCell ref="A41:D41"/>
    <mergeCell ref="A42:D42"/>
    <mergeCell ref="A107:E107"/>
    <mergeCell ref="A109:D109"/>
    <mergeCell ref="A118:B118"/>
    <mergeCell ref="A126:D126"/>
    <mergeCell ref="A130:B130"/>
    <mergeCell ref="A78:D78"/>
    <mergeCell ref="A84:B84"/>
    <mergeCell ref="A87:D87"/>
    <mergeCell ref="A96:B96"/>
    <mergeCell ref="A105:D105"/>
    <mergeCell ref="A43:D43"/>
    <mergeCell ref="E48:M48"/>
    <mergeCell ref="A59:T59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  <mergeCell ref="A138:B138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C3FE2-5B47-4FAB-A151-B436CB7C0427}">
  <sheetPr>
    <tabColor rgb="FFFF0000"/>
  </sheetPr>
  <dimension ref="A1:S184"/>
  <sheetViews>
    <sheetView showGridLines="0" topLeftCell="A151" zoomScale="115" zoomScaleNormal="115" workbookViewId="0">
      <selection activeCell="C160" sqref="C160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10" width="9.140625" style="11"/>
    <col min="11" max="11" width="0.42578125" style="11" customWidth="1"/>
    <col min="12" max="19" width="9.140625" style="11" hidden="1" customWidth="1"/>
    <col min="20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514325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MARCENEIRO!C9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MARCENEIRO!C10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29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4.5" customHeight="1" x14ac:dyDescent="0.25">
      <c r="A31" s="159" t="s">
        <v>76</v>
      </c>
      <c r="B31" s="159"/>
      <c r="C31" s="159"/>
      <c r="D31" s="159"/>
      <c r="E31" s="159"/>
    </row>
    <row r="32" spans="1:6" ht="35.25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49">
        <f>SUM(D37:D38)</f>
        <v>481.55795999999998</v>
      </c>
    </row>
    <row r="40" spans="1:13" ht="16.5" thickBot="1" x14ac:dyDescent="0.3">
      <c r="A40" s="42"/>
      <c r="B40" s="68"/>
      <c r="C40" s="69"/>
      <c r="D40" s="55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98" t="s">
        <v>124</v>
      </c>
      <c r="B42" s="199"/>
      <c r="C42" s="199"/>
      <c r="D42" s="200"/>
    </row>
    <row r="43" spans="1:13" x14ac:dyDescent="0.25">
      <c r="A43" s="195" t="s">
        <v>164</v>
      </c>
      <c r="B43" s="196"/>
      <c r="C43" s="196"/>
      <c r="D43" s="197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34.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82" t="s">
        <v>99</v>
      </c>
      <c r="F48" s="183"/>
      <c r="G48" s="183"/>
      <c r="H48" s="183"/>
      <c r="I48" s="183"/>
      <c r="J48" s="183"/>
      <c r="K48" s="183"/>
      <c r="L48" s="183"/>
      <c r="M48" s="183"/>
    </row>
    <row r="49" spans="1:19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19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19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19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19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19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19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19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19" ht="16.5" customHeight="1" x14ac:dyDescent="0.25">
      <c r="A57" s="16"/>
      <c r="B57" s="16"/>
      <c r="C57" s="51"/>
      <c r="D57" s="52"/>
      <c r="E57" s="17"/>
    </row>
    <row r="58" spans="1:19" ht="15" customHeight="1" x14ac:dyDescent="0.25">
      <c r="A58" s="35" t="s">
        <v>242</v>
      </c>
      <c r="B58" s="35"/>
      <c r="C58" s="17"/>
      <c r="D58" s="17"/>
      <c r="E58" s="17"/>
    </row>
    <row r="59" spans="1:19" ht="31.5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</row>
    <row r="60" spans="1:19" x14ac:dyDescent="0.25">
      <c r="A60" s="35" t="s">
        <v>243</v>
      </c>
      <c r="B60" s="35"/>
      <c r="C60" s="35"/>
      <c r="D60" s="35"/>
      <c r="E60" s="35"/>
    </row>
    <row r="61" spans="1:19" x14ac:dyDescent="0.25">
      <c r="A61" s="35" t="s">
        <v>178</v>
      </c>
      <c r="B61" s="40">
        <f>D24+D39+D138</f>
        <v>2997.9707875000004</v>
      </c>
      <c r="C61" s="35"/>
      <c r="D61" s="35"/>
      <c r="E61" s="35"/>
    </row>
    <row r="62" spans="1:19" ht="16.5" thickBot="1" x14ac:dyDescent="0.3">
      <c r="A62" s="34"/>
      <c r="B62" s="40"/>
      <c r="C62" s="35"/>
      <c r="D62" s="35"/>
      <c r="E62" s="35"/>
    </row>
    <row r="63" spans="1:19" ht="16.5" thickBot="1" x14ac:dyDescent="0.3">
      <c r="A63" s="139" t="s">
        <v>43</v>
      </c>
      <c r="B63" s="140"/>
      <c r="C63" s="140"/>
      <c r="D63" s="140"/>
      <c r="E63" s="141"/>
    </row>
    <row r="64" spans="1:19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((8.55*2*26)-(D18*6%))</f>
        <v>295.971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28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648.87699999999995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24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648.87699999999995</v>
      </c>
      <c r="D83" s="17"/>
    </row>
    <row r="84" spans="1:5" ht="16.5" thickBot="1" x14ac:dyDescent="0.3">
      <c r="A84" s="161" t="s">
        <v>1</v>
      </c>
      <c r="B84" s="162"/>
      <c r="C84" s="45">
        <f>SUM(C81:C83)</f>
        <v>2323.6249600000001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</row>
    <row r="99" spans="1:5" x14ac:dyDescent="0.25">
      <c r="A99" s="35" t="s">
        <v>184</v>
      </c>
      <c r="B99" s="35"/>
      <c r="C99" s="35"/>
      <c r="D99" s="35"/>
    </row>
    <row r="100" spans="1:5" x14ac:dyDescent="0.25">
      <c r="A100" s="35" t="s">
        <v>160</v>
      </c>
      <c r="B100" s="35"/>
      <c r="C100" s="35" t="s">
        <v>162</v>
      </c>
      <c r="D100" s="35"/>
    </row>
    <row r="101" spans="1:5" x14ac:dyDescent="0.25">
      <c r="A101" s="35" t="s">
        <v>185</v>
      </c>
      <c r="B101" s="35"/>
      <c r="C101" s="35"/>
      <c r="D101" s="35"/>
    </row>
    <row r="102" spans="1:5" x14ac:dyDescent="0.25">
      <c r="A102" s="35" t="s">
        <v>126</v>
      </c>
      <c r="B102" s="35"/>
      <c r="C102" s="35"/>
      <c r="D102" s="35"/>
    </row>
    <row r="103" spans="1:5" x14ac:dyDescent="0.25">
      <c r="A103" s="35" t="s">
        <v>161</v>
      </c>
      <c r="B103" s="79"/>
      <c r="C103" s="35"/>
      <c r="D103" s="35"/>
    </row>
    <row r="104" spans="1:5" ht="16.5" thickBot="1" x14ac:dyDescent="0.3">
      <c r="A104" s="35"/>
      <c r="B104" s="79"/>
      <c r="C104" s="35"/>
      <c r="D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4.5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200</v>
      </c>
      <c r="C112" s="48">
        <v>9.2599999999999991E-3</v>
      </c>
      <c r="D112" s="29">
        <f>C112*D24</f>
        <v>22.938409</v>
      </c>
      <c r="E112" s="11" t="s">
        <v>117</v>
      </c>
    </row>
    <row r="113" spans="1:5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5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5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5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5" ht="16.5" thickBot="1" x14ac:dyDescent="0.3">
      <c r="A117" s="5" t="s">
        <v>23</v>
      </c>
      <c r="B117" s="6" t="s">
        <v>129</v>
      </c>
      <c r="C117" s="46"/>
      <c r="D117" s="30">
        <f>C117*D24</f>
        <v>0</v>
      </c>
    </row>
    <row r="118" spans="1:5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5" x14ac:dyDescent="0.25">
      <c r="A119" s="16"/>
      <c r="B119" s="16"/>
      <c r="C119" s="56"/>
      <c r="D119" s="67"/>
    </row>
    <row r="120" spans="1:5" x14ac:dyDescent="0.25">
      <c r="A120" s="35" t="s">
        <v>193</v>
      </c>
      <c r="B120" s="35"/>
      <c r="C120" s="35"/>
      <c r="D120" s="35"/>
    </row>
    <row r="121" spans="1:5" x14ac:dyDescent="0.25">
      <c r="A121" s="35" t="s">
        <v>201</v>
      </c>
      <c r="B121" s="35"/>
      <c r="C121" s="35"/>
      <c r="D121" s="35"/>
    </row>
    <row r="122" spans="1:5" x14ac:dyDescent="0.25">
      <c r="A122" s="35" t="s">
        <v>199</v>
      </c>
      <c r="B122" s="35"/>
      <c r="C122" s="35"/>
      <c r="D122" s="35"/>
    </row>
    <row r="123" spans="1:5" x14ac:dyDescent="0.25">
      <c r="A123" s="35" t="s">
        <v>137</v>
      </c>
      <c r="B123" s="35"/>
      <c r="C123" s="35"/>
      <c r="D123" s="35"/>
    </row>
    <row r="124" spans="1:5" x14ac:dyDescent="0.25">
      <c r="A124" s="35" t="s">
        <v>194</v>
      </c>
      <c r="B124" s="35"/>
      <c r="C124" s="35"/>
      <c r="D124" s="35"/>
    </row>
    <row r="125" spans="1:5" ht="16.5" thickBot="1" x14ac:dyDescent="0.3"/>
    <row r="126" spans="1:5" ht="16.5" thickBot="1" x14ac:dyDescent="0.3">
      <c r="A126" s="139" t="s">
        <v>60</v>
      </c>
      <c r="B126" s="140"/>
      <c r="C126" s="140"/>
      <c r="D126" s="141"/>
    </row>
    <row r="127" spans="1:5" ht="16.5" thickBot="1" x14ac:dyDescent="0.3">
      <c r="A127" s="2"/>
    </row>
    <row r="128" spans="1:5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MARCENEIRO!D145</f>
        <v>66.400000000000006</v>
      </c>
      <c r="E145" s="11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MARCENEIRO!D146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13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34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256.86638937500004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539.41941768750007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114.17455500000001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525.89491999999996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345.98350000000005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ROUNDUP(SUM(D155:D160),2)</f>
        <v>1782.34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2323.6249600000001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SUM(C169:C173)</f>
        <v>5137.3277875000003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1782.34</v>
      </c>
      <c r="D175" s="21"/>
    </row>
    <row r="176" spans="1:5" ht="16.5" thickBot="1" x14ac:dyDescent="0.3">
      <c r="A176" s="161" t="s">
        <v>73</v>
      </c>
      <c r="B176" s="162"/>
      <c r="C176" s="50">
        <f>ROUNDUP(((C174+D156+D155)/0.8575),2)</f>
        <v>6919.67</v>
      </c>
      <c r="D176" s="21"/>
    </row>
    <row r="177" spans="1:4" ht="16.5" thickBot="1" x14ac:dyDescent="0.3">
      <c r="A177" s="16"/>
      <c r="B177" s="16"/>
      <c r="C177" s="44"/>
      <c r="D177" s="21"/>
    </row>
    <row r="178" spans="1:4" ht="16.5" thickBot="1" x14ac:dyDescent="0.3">
      <c r="B178" s="59" t="s">
        <v>167</v>
      </c>
    </row>
    <row r="179" spans="1:4" x14ac:dyDescent="0.25">
      <c r="B179" s="58"/>
    </row>
    <row r="180" spans="1:4" x14ac:dyDescent="0.25">
      <c r="A180" s="35" t="s">
        <v>159</v>
      </c>
      <c r="B180" s="35"/>
    </row>
    <row r="181" spans="1:4" x14ac:dyDescent="0.25">
      <c r="A181" s="35" t="s">
        <v>134</v>
      </c>
      <c r="B181" s="35"/>
    </row>
    <row r="182" spans="1:4" x14ac:dyDescent="0.25">
      <c r="A182" s="35" t="s">
        <v>135</v>
      </c>
      <c r="B182" s="35"/>
    </row>
    <row r="183" spans="1:4" x14ac:dyDescent="0.25">
      <c r="A183" s="35" t="s">
        <v>136</v>
      </c>
      <c r="B183" s="35"/>
    </row>
    <row r="184" spans="1:4" x14ac:dyDescent="0.25">
      <c r="A184" s="35" t="s">
        <v>247</v>
      </c>
      <c r="B184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118:B118"/>
    <mergeCell ref="A126:D126"/>
    <mergeCell ref="A130:B130"/>
    <mergeCell ref="A133:D133"/>
    <mergeCell ref="A31:E31"/>
    <mergeCell ref="A32:E32"/>
    <mergeCell ref="A34:D34"/>
    <mergeCell ref="A39:B39"/>
    <mergeCell ref="A45:E45"/>
    <mergeCell ref="A56:B56"/>
    <mergeCell ref="A63:E63"/>
    <mergeCell ref="A71:B71"/>
    <mergeCell ref="A41:D41"/>
    <mergeCell ref="A42:D42"/>
    <mergeCell ref="A43:D43"/>
    <mergeCell ref="E48:M48"/>
    <mergeCell ref="A87:D87"/>
    <mergeCell ref="A96:B96"/>
    <mergeCell ref="A105:D105"/>
    <mergeCell ref="A107:E107"/>
    <mergeCell ref="A109:D109"/>
    <mergeCell ref="A59:S59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  <mergeCell ref="A138:B138"/>
    <mergeCell ref="A78:D78"/>
    <mergeCell ref="A84:B8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CD69E-57BE-4E7B-BA97-CF87C897B365}">
  <dimension ref="A1:P61"/>
  <sheetViews>
    <sheetView tabSelected="1" topLeftCell="A38" workbookViewId="0">
      <selection activeCell="A17" sqref="A17:D17"/>
    </sheetView>
  </sheetViews>
  <sheetFormatPr defaultRowHeight="15" x14ac:dyDescent="0.25"/>
  <cols>
    <col min="1" max="1" width="45.28515625" customWidth="1"/>
    <col min="2" max="2" width="20.7109375" bestFit="1" customWidth="1"/>
    <col min="3" max="3" width="15.140625" customWidth="1"/>
    <col min="4" max="4" width="18.85546875" bestFit="1" customWidth="1"/>
    <col min="5" max="5" width="17.5703125" customWidth="1"/>
    <col min="6" max="6" width="27.85546875" customWidth="1"/>
    <col min="8" max="8" width="15.140625" customWidth="1"/>
    <col min="9" max="9" width="8.7109375" hidden="1" customWidth="1"/>
    <col min="10" max="13" width="9.140625" hidden="1" customWidth="1"/>
    <col min="15" max="15" width="13.85546875" bestFit="1" customWidth="1"/>
    <col min="16" max="16" width="15.42578125" bestFit="1" customWidth="1"/>
  </cols>
  <sheetData>
    <row r="1" spans="1:6" x14ac:dyDescent="0.25">
      <c r="A1" s="205" t="s">
        <v>202</v>
      </c>
      <c r="B1" s="206"/>
      <c r="C1" s="206"/>
      <c r="D1" s="206"/>
      <c r="E1" s="206"/>
      <c r="F1" s="207"/>
    </row>
    <row r="2" spans="1:6" ht="15.75" thickBot="1" x14ac:dyDescent="0.3">
      <c r="A2" s="208"/>
      <c r="B2" s="209"/>
      <c r="C2" s="209"/>
      <c r="D2" s="209"/>
      <c r="E2" s="209"/>
      <c r="F2" s="210"/>
    </row>
    <row r="3" spans="1:6" ht="30.75" thickBot="1" x14ac:dyDescent="0.3">
      <c r="A3" s="111" t="s">
        <v>140</v>
      </c>
      <c r="B3" s="107" t="s">
        <v>142</v>
      </c>
      <c r="C3" s="107" t="s">
        <v>154</v>
      </c>
      <c r="D3" s="107" t="s">
        <v>155</v>
      </c>
      <c r="E3" s="260" t="s">
        <v>209</v>
      </c>
      <c r="F3" s="261"/>
    </row>
    <row r="4" spans="1:6" ht="23.25" customHeight="1" thickBot="1" x14ac:dyDescent="0.3">
      <c r="A4" s="117" t="s">
        <v>141</v>
      </c>
      <c r="B4" s="112"/>
      <c r="C4" s="106"/>
      <c r="D4" s="106"/>
      <c r="E4" s="262"/>
      <c r="F4" s="263"/>
    </row>
    <row r="5" spans="1:6" ht="21.75" thickBot="1" x14ac:dyDescent="0.4">
      <c r="A5" s="121" t="s">
        <v>143</v>
      </c>
      <c r="B5" s="119">
        <v>1</v>
      </c>
      <c r="C5" s="119">
        <v>1</v>
      </c>
      <c r="D5" s="122">
        <f>'ENGENHEIRO ELETRICISTA'!C178</f>
        <v>31113.82</v>
      </c>
      <c r="E5" s="201">
        <f>D5*B5</f>
        <v>31113.82</v>
      </c>
      <c r="F5" s="202"/>
    </row>
    <row r="6" spans="1:6" ht="21.75" thickBot="1" x14ac:dyDescent="0.4">
      <c r="A6" s="118" t="s">
        <v>176</v>
      </c>
      <c r="B6" s="123">
        <v>1</v>
      </c>
      <c r="C6" s="123">
        <v>1</v>
      </c>
      <c r="D6" s="120">
        <f>'SUPERVISOR ADMINISTRATIVO'!C176</f>
        <v>10850.79</v>
      </c>
      <c r="E6" s="203">
        <f>D6*C6</f>
        <v>10850.79</v>
      </c>
      <c r="F6" s="204"/>
    </row>
    <row r="7" spans="1:6" ht="21.75" thickBot="1" x14ac:dyDescent="0.4">
      <c r="A7" s="121" t="s">
        <v>144</v>
      </c>
      <c r="B7" s="119">
        <v>1</v>
      </c>
      <c r="C7" s="119">
        <v>1</v>
      </c>
      <c r="D7" s="122">
        <f>ELETRICISTA!C176</f>
        <v>6919.67</v>
      </c>
      <c r="E7" s="201">
        <f>D7*B7</f>
        <v>6919.67</v>
      </c>
      <c r="F7" s="202">
        <f t="shared" ref="F7:F16" si="0">E7</f>
        <v>6919.67</v>
      </c>
    </row>
    <row r="8" spans="1:6" ht="21.75" thickBot="1" x14ac:dyDescent="0.4">
      <c r="A8" s="118" t="s">
        <v>145</v>
      </c>
      <c r="B8" s="123">
        <v>1</v>
      </c>
      <c r="C8" s="123">
        <v>2</v>
      </c>
      <c r="D8" s="120">
        <f>'ELETRICISTA DIURNO'!C176</f>
        <v>6519.89</v>
      </c>
      <c r="E8" s="203">
        <f>ROUNDUP((D8*2),2)</f>
        <v>13039.78</v>
      </c>
      <c r="F8" s="204">
        <f t="shared" si="0"/>
        <v>13039.78</v>
      </c>
    </row>
    <row r="9" spans="1:6" ht="21.75" thickBot="1" x14ac:dyDescent="0.4">
      <c r="A9" s="121" t="s">
        <v>146</v>
      </c>
      <c r="B9" s="119">
        <v>1</v>
      </c>
      <c r="C9" s="119">
        <v>2</v>
      </c>
      <c r="D9" s="122">
        <f>'ELETRICISTA NOTURNO'!C176</f>
        <v>7168.4</v>
      </c>
      <c r="E9" s="201">
        <f>D9*2</f>
        <v>14336.8</v>
      </c>
      <c r="F9" s="202">
        <f t="shared" si="0"/>
        <v>14336.8</v>
      </c>
    </row>
    <row r="10" spans="1:6" ht="21.75" thickBot="1" x14ac:dyDescent="0.4">
      <c r="A10" s="118" t="s">
        <v>147</v>
      </c>
      <c r="B10" s="123">
        <v>1</v>
      </c>
      <c r="C10" s="123">
        <v>1</v>
      </c>
      <c r="D10" s="120">
        <f>'TÉCNICO EM TELECOMUNICAÇÃO'!C176</f>
        <v>9063.9</v>
      </c>
      <c r="E10" s="203">
        <f>D10*B10</f>
        <v>9063.9</v>
      </c>
      <c r="F10" s="204">
        <f t="shared" si="0"/>
        <v>9063.9</v>
      </c>
    </row>
    <row r="11" spans="1:6" ht="21.75" thickBot="1" x14ac:dyDescent="0.4">
      <c r="A11" s="121" t="s">
        <v>148</v>
      </c>
      <c r="B11" s="119">
        <v>1</v>
      </c>
      <c r="C11" s="119">
        <v>1</v>
      </c>
      <c r="D11" s="122">
        <f>'BOMBEIRO HIDRAULICO'!C176</f>
        <v>6919.67</v>
      </c>
      <c r="E11" s="201">
        <f>D11*B11</f>
        <v>6919.67</v>
      </c>
      <c r="F11" s="202">
        <f t="shared" si="0"/>
        <v>6919.67</v>
      </c>
    </row>
    <row r="12" spans="1:6" ht="21.75" thickBot="1" x14ac:dyDescent="0.4">
      <c r="A12" s="118" t="s">
        <v>149</v>
      </c>
      <c r="B12" s="123">
        <v>1</v>
      </c>
      <c r="C12" s="123">
        <v>2</v>
      </c>
      <c r="D12" s="120">
        <f>'BOMBEIRO HIDRAULICO DIURNO'!C176</f>
        <v>6519.89</v>
      </c>
      <c r="E12" s="203">
        <f>ROUNDDOWN((D12*2),2)</f>
        <v>13039.78</v>
      </c>
      <c r="F12" s="204">
        <f t="shared" si="0"/>
        <v>13039.78</v>
      </c>
    </row>
    <row r="13" spans="1:6" ht="21.75" thickBot="1" x14ac:dyDescent="0.4">
      <c r="A13" s="121" t="s">
        <v>150</v>
      </c>
      <c r="B13" s="119">
        <v>1</v>
      </c>
      <c r="C13" s="119">
        <v>2</v>
      </c>
      <c r="D13" s="122">
        <f>'BOMBEIRO HIDRAULICO NOTURNO'!C177</f>
        <v>7168.4</v>
      </c>
      <c r="E13" s="201">
        <f>ROUNDDOWN((D13*2),2)</f>
        <v>14336.8</v>
      </c>
      <c r="F13" s="202">
        <f t="shared" si="0"/>
        <v>14336.8</v>
      </c>
    </row>
    <row r="14" spans="1:6" ht="21.75" thickBot="1" x14ac:dyDescent="0.4">
      <c r="A14" s="118" t="s">
        <v>151</v>
      </c>
      <c r="B14" s="123">
        <v>1</v>
      </c>
      <c r="C14" s="123">
        <v>1</v>
      </c>
      <c r="D14" s="120">
        <f>PINTOR!C176</f>
        <v>6919.67</v>
      </c>
      <c r="E14" s="203">
        <f>D14*B14</f>
        <v>6919.67</v>
      </c>
      <c r="F14" s="204">
        <f t="shared" si="0"/>
        <v>6919.67</v>
      </c>
    </row>
    <row r="15" spans="1:6" ht="21.75" thickBot="1" x14ac:dyDescent="0.4">
      <c r="A15" s="121" t="s">
        <v>152</v>
      </c>
      <c r="B15" s="119">
        <v>1</v>
      </c>
      <c r="C15" s="119">
        <v>1</v>
      </c>
      <c r="D15" s="122">
        <f>MARCENEIRO!C176</f>
        <v>6919.67</v>
      </c>
      <c r="E15" s="201">
        <f>D15*B15</f>
        <v>6919.67</v>
      </c>
      <c r="F15" s="202">
        <f t="shared" si="0"/>
        <v>6919.67</v>
      </c>
    </row>
    <row r="16" spans="1:6" ht="21.75" thickBot="1" x14ac:dyDescent="0.4">
      <c r="A16" s="118" t="s">
        <v>153</v>
      </c>
      <c r="B16" s="123">
        <v>3</v>
      </c>
      <c r="C16" s="123">
        <v>1</v>
      </c>
      <c r="D16" s="120">
        <f>'OFICIAL DE MANUTENÇÃO PREDIAL'!C176</f>
        <v>6919.67</v>
      </c>
      <c r="E16" s="203">
        <f>ROUNDUP((D16*B16),2)</f>
        <v>20759.009999999998</v>
      </c>
      <c r="F16" s="204">
        <f t="shared" si="0"/>
        <v>20759.009999999998</v>
      </c>
    </row>
    <row r="17" spans="1:15" ht="27" thickBot="1" x14ac:dyDescent="0.45">
      <c r="A17" s="215" t="s">
        <v>5</v>
      </c>
      <c r="B17" s="216"/>
      <c r="C17" s="216"/>
      <c r="D17" s="216"/>
      <c r="E17" s="211">
        <f>ROUNDDOWN(SUM(E5:E16),2)</f>
        <v>154219.35999999999</v>
      </c>
      <c r="F17" s="212"/>
      <c r="G17" s="126"/>
      <c r="H17" s="38"/>
    </row>
    <row r="18" spans="1:15" ht="25.5" customHeight="1" thickBot="1" x14ac:dyDescent="0.45">
      <c r="E18" s="213">
        <f>E17*24</f>
        <v>3701264.6399999997</v>
      </c>
      <c r="F18" s="214"/>
      <c r="H18" s="38"/>
      <c r="O18" s="38"/>
    </row>
    <row r="19" spans="1:15" ht="15.75" hidden="1" thickBot="1" x14ac:dyDescent="0.3"/>
    <row r="23" spans="1:15" ht="15.75" thickBot="1" x14ac:dyDescent="0.3">
      <c r="F23" s="125"/>
    </row>
    <row r="24" spans="1:15" x14ac:dyDescent="0.25">
      <c r="A24" s="205" t="s">
        <v>203</v>
      </c>
      <c r="B24" s="206"/>
      <c r="C24" s="206"/>
      <c r="D24" s="206"/>
      <c r="E24" s="206"/>
      <c r="F24" s="207"/>
    </row>
    <row r="25" spans="1:15" ht="15.75" thickBot="1" x14ac:dyDescent="0.3">
      <c r="A25" s="208"/>
      <c r="B25" s="209"/>
      <c r="C25" s="209"/>
      <c r="D25" s="209"/>
      <c r="E25" s="209"/>
      <c r="F25" s="210"/>
    </row>
    <row r="26" spans="1:15" ht="30.75" thickBot="1" x14ac:dyDescent="0.3">
      <c r="A26" s="111" t="s">
        <v>210</v>
      </c>
      <c r="B26" s="107" t="s">
        <v>216</v>
      </c>
      <c r="C26" s="107" t="s">
        <v>217</v>
      </c>
      <c r="D26" s="107" t="s">
        <v>218</v>
      </c>
      <c r="E26" s="217" t="s">
        <v>222</v>
      </c>
      <c r="F26" s="218"/>
    </row>
    <row r="27" spans="1:15" ht="19.5" customHeight="1" x14ac:dyDescent="0.25">
      <c r="A27" s="233" t="s">
        <v>205</v>
      </c>
      <c r="B27" s="225">
        <v>40</v>
      </c>
      <c r="C27" s="235">
        <v>251.29</v>
      </c>
      <c r="D27" s="227">
        <f>B27*C27</f>
        <v>10051.6</v>
      </c>
      <c r="E27" s="219">
        <f>D27*24</f>
        <v>241238.40000000002</v>
      </c>
      <c r="F27" s="220"/>
    </row>
    <row r="28" spans="1:15" ht="15.75" customHeight="1" thickBot="1" x14ac:dyDescent="0.3">
      <c r="A28" s="234"/>
      <c r="B28" s="226"/>
      <c r="C28" s="236"/>
      <c r="D28" s="228"/>
      <c r="E28" s="221"/>
      <c r="F28" s="222"/>
    </row>
    <row r="29" spans="1:15" ht="15.75" customHeight="1" x14ac:dyDescent="0.25">
      <c r="A29" s="265"/>
      <c r="B29" s="266"/>
      <c r="C29" s="268"/>
      <c r="D29" s="267"/>
      <c r="E29" s="268"/>
      <c r="F29" s="268"/>
    </row>
    <row r="30" spans="1:15" ht="15.75" customHeight="1" x14ac:dyDescent="0.25">
      <c r="A30" s="265"/>
      <c r="B30" s="266"/>
      <c r="C30" s="268"/>
      <c r="D30" s="267"/>
      <c r="E30" s="268"/>
      <c r="F30" s="268"/>
    </row>
    <row r="31" spans="1:15" ht="15.75" thickBot="1" x14ac:dyDescent="0.3"/>
    <row r="32" spans="1:15" x14ac:dyDescent="0.25">
      <c r="A32" s="205" t="s">
        <v>204</v>
      </c>
      <c r="B32" s="206"/>
      <c r="C32" s="206"/>
      <c r="D32" s="206"/>
      <c r="E32" s="206"/>
      <c r="F32" s="207"/>
    </row>
    <row r="33" spans="1:6" ht="15.75" thickBot="1" x14ac:dyDescent="0.3">
      <c r="A33" s="208"/>
      <c r="B33" s="209"/>
      <c r="C33" s="209"/>
      <c r="D33" s="209"/>
      <c r="E33" s="209"/>
      <c r="F33" s="210"/>
    </row>
    <row r="34" spans="1:6" ht="30.75" thickBot="1" x14ac:dyDescent="0.3">
      <c r="A34" s="111" t="s">
        <v>210</v>
      </c>
      <c r="B34" s="107" t="s">
        <v>223</v>
      </c>
      <c r="C34" s="107" t="s">
        <v>211</v>
      </c>
      <c r="D34" s="107" t="s">
        <v>219</v>
      </c>
      <c r="E34" s="217" t="s">
        <v>222</v>
      </c>
      <c r="F34" s="218"/>
    </row>
    <row r="35" spans="1:6" ht="19.5" customHeight="1" x14ac:dyDescent="0.25">
      <c r="A35" s="223" t="s">
        <v>207</v>
      </c>
      <c r="B35" s="225">
        <v>2.37</v>
      </c>
      <c r="C35" s="225">
        <v>6000</v>
      </c>
      <c r="D35" s="227">
        <f>B35*C35</f>
        <v>14220</v>
      </c>
      <c r="E35" s="229">
        <f>D35*24</f>
        <v>341280</v>
      </c>
      <c r="F35" s="230"/>
    </row>
    <row r="36" spans="1:6" ht="15.75" customHeight="1" thickBot="1" x14ac:dyDescent="0.3">
      <c r="A36" s="224"/>
      <c r="B36" s="226"/>
      <c r="C36" s="226"/>
      <c r="D36" s="228"/>
      <c r="E36" s="231"/>
      <c r="F36" s="232"/>
    </row>
    <row r="37" spans="1:6" ht="15.75" customHeight="1" x14ac:dyDescent="0.25">
      <c r="A37" s="265"/>
      <c r="B37" s="266"/>
      <c r="C37" s="266"/>
      <c r="D37" s="267"/>
      <c r="E37" s="268"/>
      <c r="F37" s="268"/>
    </row>
    <row r="38" spans="1:6" ht="15.75" customHeight="1" x14ac:dyDescent="0.25">
      <c r="A38" s="265"/>
      <c r="B38" s="266"/>
      <c r="C38" s="266"/>
      <c r="D38" s="267"/>
      <c r="E38" s="268"/>
      <c r="F38" s="268"/>
    </row>
    <row r="39" spans="1:6" ht="21.75" thickBot="1" x14ac:dyDescent="0.3">
      <c r="A39" s="105"/>
      <c r="B39" s="105"/>
      <c r="C39" s="105"/>
      <c r="D39" s="105"/>
      <c r="F39" s="38"/>
    </row>
    <row r="40" spans="1:6" x14ac:dyDescent="0.25">
      <c r="A40" s="205" t="s">
        <v>206</v>
      </c>
      <c r="B40" s="206"/>
      <c r="C40" s="206"/>
      <c r="D40" s="206"/>
      <c r="E40" s="206"/>
      <c r="F40" s="207"/>
    </row>
    <row r="41" spans="1:6" ht="15.75" thickBot="1" x14ac:dyDescent="0.3">
      <c r="A41" s="208"/>
      <c r="B41" s="209"/>
      <c r="C41" s="209"/>
      <c r="D41" s="209"/>
      <c r="E41" s="209"/>
      <c r="F41" s="210"/>
    </row>
    <row r="42" spans="1:6" ht="45.75" customHeight="1" thickBot="1" x14ac:dyDescent="0.3">
      <c r="A42" s="107" t="s">
        <v>210</v>
      </c>
      <c r="B42" s="107" t="s">
        <v>223</v>
      </c>
      <c r="C42" s="217" t="s">
        <v>224</v>
      </c>
      <c r="D42" s="218"/>
      <c r="E42" s="217" t="s">
        <v>226</v>
      </c>
      <c r="F42" s="218"/>
    </row>
    <row r="43" spans="1:6" ht="19.5" customHeight="1" x14ac:dyDescent="0.25">
      <c r="A43" s="223" t="s">
        <v>221</v>
      </c>
      <c r="B43" s="227">
        <v>5820.35</v>
      </c>
      <c r="C43" s="256">
        <v>2</v>
      </c>
      <c r="D43" s="257"/>
      <c r="E43" s="229">
        <f>B43*C43*2</f>
        <v>23281.4</v>
      </c>
      <c r="F43" s="230"/>
    </row>
    <row r="44" spans="1:6" ht="30.75" customHeight="1" thickBot="1" x14ac:dyDescent="0.3">
      <c r="A44" s="224"/>
      <c r="B44" s="228"/>
      <c r="C44" s="258"/>
      <c r="D44" s="259"/>
      <c r="E44" s="231"/>
      <c r="F44" s="232"/>
    </row>
    <row r="45" spans="1:6" ht="30.75" customHeight="1" x14ac:dyDescent="0.25">
      <c r="A45" s="265"/>
      <c r="B45" s="264"/>
      <c r="C45" s="269"/>
      <c r="D45" s="269"/>
      <c r="E45" s="268"/>
      <c r="F45" s="268"/>
    </row>
    <row r="46" spans="1:6" ht="18.75" customHeight="1" x14ac:dyDescent="0.25">
      <c r="A46" s="105"/>
      <c r="B46" s="105"/>
      <c r="C46" s="105"/>
      <c r="D46" s="105"/>
      <c r="F46" s="38"/>
    </row>
    <row r="47" spans="1:6" ht="18.75" customHeight="1" thickBot="1" x14ac:dyDescent="0.3">
      <c r="A47" s="105"/>
      <c r="B47" s="105"/>
      <c r="C47" s="105"/>
      <c r="D47" s="105"/>
      <c r="F47" s="38"/>
    </row>
    <row r="48" spans="1:6" ht="18.75" customHeight="1" x14ac:dyDescent="0.25">
      <c r="A48" s="205" t="s">
        <v>208</v>
      </c>
      <c r="B48" s="206"/>
      <c r="C48" s="206"/>
      <c r="D48" s="206"/>
      <c r="E48" s="206"/>
      <c r="F48" s="207"/>
    </row>
    <row r="49" spans="1:16" ht="18.75" customHeight="1" thickBot="1" x14ac:dyDescent="0.3">
      <c r="A49" s="208"/>
      <c r="B49" s="209"/>
      <c r="C49" s="209"/>
      <c r="D49" s="209"/>
      <c r="E49" s="209"/>
      <c r="F49" s="210"/>
    </row>
    <row r="50" spans="1:16" ht="45.75" thickBot="1" x14ac:dyDescent="0.3">
      <c r="A50" s="107" t="s">
        <v>210</v>
      </c>
      <c r="B50" s="107" t="s">
        <v>214</v>
      </c>
      <c r="C50" s="107" t="s">
        <v>212</v>
      </c>
      <c r="D50" s="107" t="s">
        <v>215</v>
      </c>
      <c r="E50" s="217" t="s">
        <v>226</v>
      </c>
      <c r="F50" s="218"/>
    </row>
    <row r="51" spans="1:16" ht="18.75" customHeight="1" x14ac:dyDescent="0.25">
      <c r="A51" s="252" t="s">
        <v>227</v>
      </c>
      <c r="B51" s="227">
        <f>E17</f>
        <v>154219.35999999999</v>
      </c>
      <c r="C51" s="254">
        <v>0.18</v>
      </c>
      <c r="D51" s="227">
        <f>B51*C51</f>
        <v>27759.484799999995</v>
      </c>
      <c r="E51" s="229">
        <f>D51*24</f>
        <v>666227.6351999999</v>
      </c>
      <c r="F51" s="230"/>
    </row>
    <row r="52" spans="1:16" ht="60.75" customHeight="1" thickBot="1" x14ac:dyDescent="0.3">
      <c r="A52" s="253"/>
      <c r="B52" s="228"/>
      <c r="C52" s="255"/>
      <c r="D52" s="228"/>
      <c r="E52" s="231"/>
      <c r="F52" s="232"/>
    </row>
    <row r="53" spans="1:16" ht="60.75" customHeight="1" x14ac:dyDescent="0.25">
      <c r="A53" s="270"/>
      <c r="B53" s="267"/>
      <c r="C53" s="265"/>
      <c r="D53" s="267"/>
      <c r="E53" s="268"/>
      <c r="F53" s="268"/>
    </row>
    <row r="54" spans="1:16" ht="18.75" customHeight="1" x14ac:dyDescent="0.25">
      <c r="A54" s="105"/>
      <c r="B54" s="105"/>
      <c r="C54" s="105"/>
      <c r="D54" s="105"/>
      <c r="F54" s="38"/>
    </row>
    <row r="55" spans="1:16" ht="18.75" customHeight="1" thickBot="1" x14ac:dyDescent="0.3">
      <c r="A55" s="105"/>
      <c r="B55" s="105"/>
      <c r="C55" s="105"/>
      <c r="D55" s="105"/>
      <c r="F55" s="38"/>
    </row>
    <row r="56" spans="1:16" ht="51.75" customHeight="1" thickBot="1" x14ac:dyDescent="0.3">
      <c r="A56" s="124" t="s">
        <v>210</v>
      </c>
      <c r="B56" s="249" t="s">
        <v>225</v>
      </c>
      <c r="C56" s="250"/>
      <c r="D56" s="250"/>
      <c r="E56" s="250"/>
      <c r="F56" s="251"/>
    </row>
    <row r="57" spans="1:16" ht="15.75" customHeight="1" x14ac:dyDescent="0.25">
      <c r="A57" s="237" t="s">
        <v>213</v>
      </c>
      <c r="B57" s="240">
        <f>E18+E27+E35+E43+E51</f>
        <v>4973292.0751999989</v>
      </c>
      <c r="C57" s="241"/>
      <c r="D57" s="241"/>
      <c r="E57" s="241"/>
      <c r="F57" s="242"/>
      <c r="P57" s="38"/>
    </row>
    <row r="58" spans="1:16" ht="15.75" customHeight="1" x14ac:dyDescent="0.25">
      <c r="A58" s="238"/>
      <c r="B58" s="243"/>
      <c r="C58" s="244"/>
      <c r="D58" s="244"/>
      <c r="E58" s="244"/>
      <c r="F58" s="245"/>
      <c r="P58" s="38"/>
    </row>
    <row r="59" spans="1:16" x14ac:dyDescent="0.25">
      <c r="A59" s="239"/>
      <c r="B59" s="246"/>
      <c r="C59" s="247"/>
      <c r="D59" s="247"/>
      <c r="E59" s="247"/>
      <c r="F59" s="248"/>
      <c r="P59" s="38"/>
    </row>
    <row r="60" spans="1:16" ht="21" x14ac:dyDescent="0.25">
      <c r="A60" s="105"/>
      <c r="B60" s="105"/>
      <c r="C60" s="105"/>
      <c r="D60" s="105"/>
      <c r="F60" s="38"/>
    </row>
    <row r="61" spans="1:16" ht="21" customHeight="1" x14ac:dyDescent="0.3">
      <c r="A61" s="110"/>
      <c r="B61" s="110"/>
      <c r="C61" s="110"/>
      <c r="D61" s="110"/>
      <c r="E61" s="110"/>
      <c r="F61" s="110"/>
      <c r="G61" s="110"/>
      <c r="H61" s="110"/>
      <c r="I61" s="109"/>
      <c r="J61" s="108"/>
      <c r="K61" s="108"/>
      <c r="L61" s="108"/>
      <c r="M61" s="108"/>
    </row>
  </sheetData>
  <mergeCells count="49">
    <mergeCell ref="E3:F3"/>
    <mergeCell ref="E5:F5"/>
    <mergeCell ref="E6:F6"/>
    <mergeCell ref="E7:F7"/>
    <mergeCell ref="E8:F8"/>
    <mergeCell ref="E4:F4"/>
    <mergeCell ref="A57:A59"/>
    <mergeCell ref="B57:F59"/>
    <mergeCell ref="E42:F42"/>
    <mergeCell ref="E43:F44"/>
    <mergeCell ref="B56:F56"/>
    <mergeCell ref="A43:A44"/>
    <mergeCell ref="B43:B44"/>
    <mergeCell ref="A48:F49"/>
    <mergeCell ref="E50:F50"/>
    <mergeCell ref="A51:A52"/>
    <mergeCell ref="B51:B52"/>
    <mergeCell ref="C51:C52"/>
    <mergeCell ref="D51:D52"/>
    <mergeCell ref="E51:F52"/>
    <mergeCell ref="C42:D42"/>
    <mergeCell ref="C43:D44"/>
    <mergeCell ref="A1:F2"/>
    <mergeCell ref="A24:F25"/>
    <mergeCell ref="E26:F26"/>
    <mergeCell ref="E27:F28"/>
    <mergeCell ref="A35:A36"/>
    <mergeCell ref="B35:B36"/>
    <mergeCell ref="C35:C36"/>
    <mergeCell ref="D35:D36"/>
    <mergeCell ref="E34:F34"/>
    <mergeCell ref="E35:F36"/>
    <mergeCell ref="A27:A28"/>
    <mergeCell ref="B27:B28"/>
    <mergeCell ref="C27:C28"/>
    <mergeCell ref="D27:D28"/>
    <mergeCell ref="A32:F33"/>
    <mergeCell ref="E14:F14"/>
    <mergeCell ref="A40:F41"/>
    <mergeCell ref="E17:F17"/>
    <mergeCell ref="E18:F18"/>
    <mergeCell ref="A17:D17"/>
    <mergeCell ref="E15:F15"/>
    <mergeCell ref="E16:F16"/>
    <mergeCell ref="E9:F9"/>
    <mergeCell ref="E10:F10"/>
    <mergeCell ref="E11:F11"/>
    <mergeCell ref="E12:F12"/>
    <mergeCell ref="E13:F13"/>
  </mergeCells>
  <pageMargins left="0.51181102362204722" right="0.51181102362204722" top="0.39370078740157483" bottom="0.78740157480314965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10C1C-E9D3-44AD-A651-A59154A2D15D}">
  <sheetPr>
    <tabColor rgb="FFFF0000"/>
  </sheetPr>
  <dimension ref="A1:AA184"/>
  <sheetViews>
    <sheetView showGridLines="0" topLeftCell="A141" zoomScale="115" zoomScaleNormal="115" workbookViewId="0">
      <selection activeCell="C177" sqref="C177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9" width="9.140625" style="11"/>
    <col min="10" max="10" width="9.140625" style="11" customWidth="1"/>
    <col min="11" max="11" width="0.28515625" style="11" hidden="1" customWidth="1"/>
    <col min="12" max="26" width="9.140625" style="11" hidden="1" customWidth="1"/>
    <col min="27" max="27" width="9.28515625" style="11" hidden="1" customWidth="1"/>
    <col min="28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410105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v>4196.7700000000004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'ENGENHEIRO ELETRICISTA'!C9:D9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'ENGENHEIRO ELETRICISTA'!C10:D10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4" t="s">
        <v>87</v>
      </c>
      <c r="B12" s="35"/>
    </row>
    <row r="13" spans="1:5" x14ac:dyDescent="0.25">
      <c r="A13" s="34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29">
        <v>4196.7700000000004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4196.7700000000004</v>
      </c>
    </row>
    <row r="25" spans="1:6" x14ac:dyDescent="0.25">
      <c r="A25" s="16"/>
      <c r="B25" s="16"/>
      <c r="C25" s="60"/>
      <c r="D25" s="52"/>
    </row>
    <row r="26" spans="1:6" ht="38.25" customHeight="1" x14ac:dyDescent="0.25">
      <c r="A26" s="159" t="s">
        <v>76</v>
      </c>
      <c r="B26" s="159"/>
      <c r="C26" s="159"/>
      <c r="D26" s="159"/>
      <c r="E26" s="159"/>
      <c r="F26" s="35"/>
    </row>
    <row r="27" spans="1:6" ht="34.5" customHeight="1" x14ac:dyDescent="0.25">
      <c r="A27" s="159" t="s">
        <v>119</v>
      </c>
      <c r="B27" s="159"/>
      <c r="C27" s="159"/>
      <c r="D27" s="159"/>
      <c r="E27" s="159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3" customHeight="1" x14ac:dyDescent="0.25">
      <c r="A31" s="159" t="s">
        <v>76</v>
      </c>
      <c r="B31" s="159"/>
      <c r="C31" s="159"/>
      <c r="D31" s="159"/>
      <c r="E31" s="159"/>
    </row>
    <row r="32" spans="1:6" ht="32.25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349.59094100000004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466.26114700000005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36">
        <f>SUM(D37:D38)</f>
        <v>815.85208800000009</v>
      </c>
    </row>
    <row r="40" spans="1:13" ht="16.5" thickBot="1" x14ac:dyDescent="0.3">
      <c r="A40" s="42"/>
      <c r="B40" s="68"/>
      <c r="C40" s="69"/>
      <c r="D40" s="70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45" t="s">
        <v>124</v>
      </c>
      <c r="B42" s="146"/>
      <c r="C42" s="146"/>
      <c r="D42" s="147"/>
    </row>
    <row r="43" spans="1:13" ht="16.5" thickBot="1" x14ac:dyDescent="0.3">
      <c r="A43" s="148" t="s">
        <v>164</v>
      </c>
      <c r="B43" s="149"/>
      <c r="C43" s="149"/>
      <c r="D43" s="150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8" customHeight="1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34.5" customHeight="1" thickBot="1" x14ac:dyDescent="0.3">
      <c r="A48" s="5" t="s">
        <v>14</v>
      </c>
      <c r="B48" s="6" t="s">
        <v>36</v>
      </c>
      <c r="C48" s="28">
        <v>0.2</v>
      </c>
      <c r="D48" s="83">
        <f>C48*B62</f>
        <v>1015.8284176000002</v>
      </c>
      <c r="E48" s="178" t="s">
        <v>99</v>
      </c>
      <c r="F48" s="179"/>
      <c r="G48" s="179"/>
      <c r="H48" s="179"/>
      <c r="I48" s="179"/>
      <c r="J48" s="179"/>
      <c r="K48" s="179"/>
      <c r="L48" s="179"/>
      <c r="M48" s="179"/>
    </row>
    <row r="49" spans="1:13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C49*B62</f>
        <v>126.97855220000002</v>
      </c>
      <c r="E49" s="11" t="s">
        <v>100</v>
      </c>
    </row>
    <row r="50" spans="1:13" ht="16.5" thickBot="1" x14ac:dyDescent="0.3">
      <c r="A50" s="5" t="s">
        <v>18</v>
      </c>
      <c r="B50" s="6" t="s">
        <v>177</v>
      </c>
      <c r="C50" s="28">
        <v>0.06</v>
      </c>
      <c r="D50" s="84">
        <f>C50*B62</f>
        <v>304.74852528000002</v>
      </c>
      <c r="E50" s="11" t="s">
        <v>121</v>
      </c>
    </row>
    <row r="51" spans="1:13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C51*B62</f>
        <v>76.187131320000006</v>
      </c>
      <c r="E51" s="11" t="s">
        <v>101</v>
      </c>
    </row>
    <row r="52" spans="1:13" ht="16.5" thickBot="1" x14ac:dyDescent="0.3">
      <c r="A52" s="5" t="s">
        <v>21</v>
      </c>
      <c r="B52" s="6" t="s">
        <v>40</v>
      </c>
      <c r="C52" s="28">
        <v>0.01</v>
      </c>
      <c r="D52" s="83">
        <f>C52*B62</f>
        <v>50.791420880000004</v>
      </c>
      <c r="E52" s="11" t="s">
        <v>102</v>
      </c>
    </row>
    <row r="53" spans="1:13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C53*B62</f>
        <v>30.474852528000003</v>
      </c>
      <c r="E53" s="11" t="s">
        <v>103</v>
      </c>
    </row>
    <row r="54" spans="1:13" ht="16.5" thickBot="1" x14ac:dyDescent="0.3">
      <c r="A54" s="5" t="s">
        <v>24</v>
      </c>
      <c r="B54" s="6" t="s">
        <v>3</v>
      </c>
      <c r="C54" s="28">
        <v>2E-3</v>
      </c>
      <c r="D54" s="83">
        <f>C54*B62</f>
        <v>10.158284176</v>
      </c>
      <c r="E54" s="11" t="s">
        <v>104</v>
      </c>
    </row>
    <row r="55" spans="1:13" ht="16.5" thickBot="1" x14ac:dyDescent="0.3">
      <c r="A55" s="5" t="s">
        <v>41</v>
      </c>
      <c r="B55" s="6" t="s">
        <v>4</v>
      </c>
      <c r="C55" s="28">
        <v>0.08</v>
      </c>
      <c r="D55" s="83">
        <f>C55*B62</f>
        <v>406.33136704000003</v>
      </c>
      <c r="E55" s="11" t="s">
        <v>105</v>
      </c>
    </row>
    <row r="56" spans="1:13" ht="16.5" thickBot="1" x14ac:dyDescent="0.3">
      <c r="A56" s="161" t="s">
        <v>42</v>
      </c>
      <c r="B56" s="162"/>
      <c r="C56" s="28">
        <f>SUM(C48:C55)</f>
        <v>0.39800000000000008</v>
      </c>
      <c r="D56" s="36">
        <f>ROUNDUP(SUM(D48:D55),2)</f>
        <v>2021.5</v>
      </c>
      <c r="E56" s="17"/>
    </row>
    <row r="57" spans="1:13" x14ac:dyDescent="0.25">
      <c r="A57" s="16"/>
      <c r="B57" s="16"/>
      <c r="C57" s="51"/>
      <c r="D57" s="52"/>
      <c r="E57" s="17"/>
    </row>
    <row r="58" spans="1:13" s="35" customFormat="1" ht="26.25" customHeight="1" x14ac:dyDescent="0.25">
      <c r="A58" s="180" t="s">
        <v>179</v>
      </c>
      <c r="B58" s="180"/>
      <c r="C58" s="180"/>
      <c r="D58" s="180"/>
      <c r="E58" s="180"/>
      <c r="F58" s="180"/>
    </row>
    <row r="59" spans="1:13" ht="42.75" customHeight="1" x14ac:dyDescent="0.25">
      <c r="A59" s="180" t="s">
        <v>232</v>
      </c>
      <c r="B59" s="180"/>
      <c r="C59" s="180"/>
      <c r="D59" s="180"/>
      <c r="E59" s="180"/>
      <c r="F59" s="180"/>
      <c r="G59" s="151"/>
      <c r="H59" s="151"/>
      <c r="I59" s="151"/>
      <c r="J59" s="151"/>
      <c r="K59" s="35"/>
      <c r="L59" s="35"/>
      <c r="M59" s="35"/>
    </row>
    <row r="60" spans="1:13" ht="4.5" customHeight="1" x14ac:dyDescent="0.25">
      <c r="A60" s="35"/>
      <c r="B60" s="35"/>
      <c r="C60" s="35"/>
      <c r="D60" s="35"/>
      <c r="E60" s="35"/>
      <c r="F60" s="35"/>
    </row>
    <row r="61" spans="1:13" x14ac:dyDescent="0.25">
      <c r="A61" s="35" t="s">
        <v>236</v>
      </c>
      <c r="B61" s="72"/>
      <c r="C61" s="35"/>
      <c r="D61" s="35"/>
      <c r="E61" s="35"/>
      <c r="F61" s="35"/>
    </row>
    <row r="62" spans="1:13" x14ac:dyDescent="0.25">
      <c r="A62" s="35" t="s">
        <v>178</v>
      </c>
      <c r="B62" s="72">
        <f>D24+D39+D139</f>
        <v>5079.1420880000005</v>
      </c>
      <c r="C62" s="35"/>
      <c r="D62" s="35"/>
      <c r="E62" s="35"/>
      <c r="F62" s="35"/>
    </row>
    <row r="63" spans="1:13" ht="16.5" thickBot="1" x14ac:dyDescent="0.3">
      <c r="A63" s="35"/>
      <c r="B63" s="35"/>
      <c r="C63" s="35"/>
      <c r="D63" s="35"/>
      <c r="E63" s="35"/>
      <c r="F63" s="35"/>
    </row>
    <row r="64" spans="1:13" ht="16.5" thickBot="1" x14ac:dyDescent="0.3">
      <c r="A64" s="139" t="s">
        <v>43</v>
      </c>
      <c r="B64" s="140"/>
      <c r="C64" s="140"/>
      <c r="D64" s="140"/>
      <c r="E64" s="141"/>
    </row>
    <row r="65" spans="1:5" ht="16.5" thickBot="1" x14ac:dyDescent="0.3"/>
    <row r="66" spans="1:5" ht="16.5" thickBot="1" x14ac:dyDescent="0.3">
      <c r="A66" s="3" t="s">
        <v>44</v>
      </c>
      <c r="B66" s="4" t="s">
        <v>45</v>
      </c>
      <c r="C66" s="4" t="s">
        <v>13</v>
      </c>
      <c r="D66" s="16"/>
    </row>
    <row r="67" spans="1:5" ht="16.5" thickBot="1" x14ac:dyDescent="0.3">
      <c r="A67" s="5" t="s">
        <v>14</v>
      </c>
      <c r="B67" s="6" t="s">
        <v>169</v>
      </c>
      <c r="C67" s="31">
        <f>((8.55*2*26)-(D18*6%))</f>
        <v>192.7938</v>
      </c>
      <c r="D67" s="11" t="s">
        <v>171</v>
      </c>
      <c r="E67" s="11" t="s">
        <v>180</v>
      </c>
    </row>
    <row r="68" spans="1:5" ht="16.5" thickBot="1" x14ac:dyDescent="0.3">
      <c r="A68" s="5" t="s">
        <v>16</v>
      </c>
      <c r="B68" s="6" t="s">
        <v>46</v>
      </c>
      <c r="C68" s="128">
        <f>(19.41*22)*0.8</f>
        <v>341.61599999999999</v>
      </c>
      <c r="D68" s="11" t="s">
        <v>170</v>
      </c>
    </row>
    <row r="69" spans="1:5" ht="16.5" thickBot="1" x14ac:dyDescent="0.3">
      <c r="A69" s="5" t="s">
        <v>18</v>
      </c>
      <c r="B69" s="6" t="s">
        <v>139</v>
      </c>
      <c r="C69" s="128">
        <v>11.29</v>
      </c>
      <c r="D69" s="11" t="s">
        <v>123</v>
      </c>
    </row>
    <row r="70" spans="1:5" ht="16.5" thickBot="1" x14ac:dyDescent="0.3">
      <c r="A70" s="5" t="s">
        <v>20</v>
      </c>
      <c r="B70" s="6" t="s">
        <v>127</v>
      </c>
      <c r="C70" s="30"/>
      <c r="D70" s="17"/>
    </row>
    <row r="71" spans="1:5" ht="16.5" thickBot="1" x14ac:dyDescent="0.3">
      <c r="A71" s="5" t="s">
        <v>21</v>
      </c>
      <c r="B71" s="6" t="s">
        <v>128</v>
      </c>
      <c r="C71" s="30"/>
      <c r="D71" s="17"/>
    </row>
    <row r="72" spans="1:5" ht="16.5" thickBot="1" x14ac:dyDescent="0.3">
      <c r="A72" s="161" t="s">
        <v>1</v>
      </c>
      <c r="B72" s="162"/>
      <c r="C72" s="45">
        <f>SUM(C67:C71)</f>
        <v>545.69979999999998</v>
      </c>
      <c r="D72" s="17"/>
    </row>
    <row r="73" spans="1:5" x14ac:dyDescent="0.25">
      <c r="A73" s="16"/>
      <c r="B73" s="16"/>
      <c r="C73" s="55"/>
      <c r="D73" s="17"/>
    </row>
    <row r="74" spans="1:5" x14ac:dyDescent="0.25">
      <c r="A74" s="35" t="s">
        <v>122</v>
      </c>
      <c r="B74" s="35"/>
      <c r="C74" s="35"/>
      <c r="D74" s="35"/>
      <c r="E74" s="35"/>
    </row>
    <row r="75" spans="1:5" ht="24" customHeight="1" x14ac:dyDescent="0.25">
      <c r="A75" s="35" t="s">
        <v>96</v>
      </c>
      <c r="B75" s="35"/>
      <c r="C75" s="35"/>
      <c r="D75" s="35"/>
      <c r="E75" s="35"/>
    </row>
    <row r="76" spans="1:5" x14ac:dyDescent="0.25">
      <c r="A76" s="35" t="s">
        <v>182</v>
      </c>
      <c r="B76" s="35"/>
      <c r="C76" s="35"/>
      <c r="D76" s="35"/>
      <c r="E76" s="35"/>
    </row>
    <row r="77" spans="1:5" x14ac:dyDescent="0.25">
      <c r="A77" s="35" t="s">
        <v>181</v>
      </c>
      <c r="B77" s="35"/>
      <c r="C77" s="35"/>
      <c r="D77" s="35"/>
      <c r="E77" s="35"/>
    </row>
    <row r="78" spans="1:5" ht="16.5" thickBot="1" x14ac:dyDescent="0.3">
      <c r="A78" s="14"/>
    </row>
    <row r="79" spans="1:5" ht="16.5" thickBot="1" x14ac:dyDescent="0.3">
      <c r="A79" s="139" t="s">
        <v>47</v>
      </c>
      <c r="B79" s="140"/>
      <c r="C79" s="140"/>
      <c r="D79" s="141"/>
    </row>
    <row r="80" spans="1:5" ht="16.5" thickBot="1" x14ac:dyDescent="0.3"/>
    <row r="81" spans="1:5" ht="16.5" thickBot="1" x14ac:dyDescent="0.3">
      <c r="A81" s="3">
        <v>2</v>
      </c>
      <c r="B81" s="4" t="s">
        <v>48</v>
      </c>
      <c r="C81" s="4" t="s">
        <v>13</v>
      </c>
      <c r="D81" s="16"/>
    </row>
    <row r="82" spans="1:5" ht="16.5" thickBot="1" x14ac:dyDescent="0.3">
      <c r="A82" s="5" t="s">
        <v>28</v>
      </c>
      <c r="B82" s="6" t="s">
        <v>29</v>
      </c>
      <c r="C82" s="31">
        <f>D39</f>
        <v>815.85208800000009</v>
      </c>
      <c r="D82" s="17"/>
    </row>
    <row r="83" spans="1:5" ht="16.5" thickBot="1" x14ac:dyDescent="0.3">
      <c r="A83" s="5" t="s">
        <v>33</v>
      </c>
      <c r="B83" s="6" t="s">
        <v>34</v>
      </c>
      <c r="C83" s="31">
        <f>D56</f>
        <v>2021.5</v>
      </c>
      <c r="D83" s="17"/>
    </row>
    <row r="84" spans="1:5" ht="16.5" thickBot="1" x14ac:dyDescent="0.3">
      <c r="A84" s="5" t="s">
        <v>44</v>
      </c>
      <c r="B84" s="6" t="s">
        <v>45</v>
      </c>
      <c r="C84" s="31">
        <f>C72</f>
        <v>545.69979999999998</v>
      </c>
      <c r="D84" s="17"/>
    </row>
    <row r="85" spans="1:5" ht="16.5" thickBot="1" x14ac:dyDescent="0.3">
      <c r="A85" s="161" t="s">
        <v>1</v>
      </c>
      <c r="B85" s="162"/>
      <c r="C85" s="45">
        <f>SUM(C82:C84)</f>
        <v>3383.051888</v>
      </c>
      <c r="D85" s="17"/>
    </row>
    <row r="86" spans="1:5" x14ac:dyDescent="0.25">
      <c r="A86" s="1"/>
    </row>
    <row r="87" spans="1:5" ht="16.5" thickBot="1" x14ac:dyDescent="0.3"/>
    <row r="88" spans="1:5" ht="16.5" thickBot="1" x14ac:dyDescent="0.3">
      <c r="A88" s="154" t="s">
        <v>49</v>
      </c>
      <c r="B88" s="155"/>
      <c r="C88" s="155"/>
      <c r="D88" s="156"/>
    </row>
    <row r="89" spans="1:5" ht="16.5" thickBot="1" x14ac:dyDescent="0.3"/>
    <row r="90" spans="1:5" ht="16.5" thickBot="1" x14ac:dyDescent="0.3">
      <c r="A90" s="3">
        <v>3</v>
      </c>
      <c r="B90" s="4" t="s">
        <v>50</v>
      </c>
      <c r="C90" s="4" t="s">
        <v>35</v>
      </c>
      <c r="D90" s="4" t="s">
        <v>13</v>
      </c>
    </row>
    <row r="91" spans="1:5" ht="16.5" thickBot="1" x14ac:dyDescent="0.3">
      <c r="A91" s="5" t="s">
        <v>14</v>
      </c>
      <c r="B91" s="9" t="s">
        <v>51</v>
      </c>
      <c r="C91" s="48">
        <v>4.1700000000000001E-3</v>
      </c>
      <c r="D91" s="31">
        <f>C91*D24</f>
        <v>17.500530900000001</v>
      </c>
      <c r="E91" s="11" t="s">
        <v>108</v>
      </c>
    </row>
    <row r="92" spans="1:5" ht="16.5" thickBot="1" x14ac:dyDescent="0.3">
      <c r="A92" s="5" t="s">
        <v>16</v>
      </c>
      <c r="B92" s="9" t="s">
        <v>52</v>
      </c>
      <c r="C92" s="85">
        <f>C91*8%</f>
        <v>3.3360000000000003E-4</v>
      </c>
      <c r="D92" s="31">
        <f>D91*0.08</f>
        <v>1.4000424720000002</v>
      </c>
      <c r="E92" s="11" t="s">
        <v>110</v>
      </c>
    </row>
    <row r="93" spans="1:5" ht="16.5" thickBot="1" x14ac:dyDescent="0.3">
      <c r="A93" s="5" t="s">
        <v>18</v>
      </c>
      <c r="B93" s="9" t="s">
        <v>53</v>
      </c>
      <c r="C93" s="48">
        <v>1.6000000000000001E-3</v>
      </c>
      <c r="D93" s="31">
        <f>C93*D24</f>
        <v>6.7148320000000012</v>
      </c>
      <c r="E93" s="11" t="s">
        <v>109</v>
      </c>
    </row>
    <row r="94" spans="1:5" ht="16.5" thickBot="1" x14ac:dyDescent="0.3">
      <c r="A94" s="5" t="s">
        <v>20</v>
      </c>
      <c r="B94" s="9" t="s">
        <v>54</v>
      </c>
      <c r="C94" s="48">
        <v>1.9439999999999999E-2</v>
      </c>
      <c r="D94" s="31">
        <f>D24*C94</f>
        <v>81.585208800000004</v>
      </c>
      <c r="E94" s="11" t="s">
        <v>107</v>
      </c>
    </row>
    <row r="95" spans="1:5" ht="32.25" thickBot="1" x14ac:dyDescent="0.3">
      <c r="A95" s="5" t="s">
        <v>21</v>
      </c>
      <c r="B95" s="9" t="s">
        <v>78</v>
      </c>
      <c r="C95" s="48">
        <f>C56*C94</f>
        <v>7.737120000000001E-3</v>
      </c>
      <c r="D95" s="31">
        <f>D94*C56</f>
        <v>32.470913102400004</v>
      </c>
      <c r="E95" s="1" t="s">
        <v>125</v>
      </c>
    </row>
    <row r="96" spans="1:5" ht="16.5" thickBot="1" x14ac:dyDescent="0.3">
      <c r="A96" s="5" t="s">
        <v>23</v>
      </c>
      <c r="B96" s="9" t="s">
        <v>55</v>
      </c>
      <c r="C96" s="48">
        <v>3.2000000000000001E-2</v>
      </c>
      <c r="D96" s="31">
        <f>C96*D24</f>
        <v>134.29664000000002</v>
      </c>
      <c r="E96" s="11" t="str">
        <f>E93</f>
        <v>Art. 18, § 1º, Lei 8.036/90 e Lei Complementar 110/2001</v>
      </c>
    </row>
    <row r="97" spans="1:6" ht="16.5" thickBot="1" x14ac:dyDescent="0.3">
      <c r="A97" s="161" t="s">
        <v>1</v>
      </c>
      <c r="B97" s="162"/>
      <c r="C97" s="48">
        <f>SUM(C91:C96)</f>
        <v>6.528072E-2</v>
      </c>
      <c r="D97" s="45">
        <f>SUM(D91:D96)</f>
        <v>273.9681672744</v>
      </c>
    </row>
    <row r="98" spans="1:6" x14ac:dyDescent="0.25">
      <c r="A98" s="16"/>
      <c r="B98" s="16"/>
      <c r="C98" s="74"/>
      <c r="D98" s="55"/>
    </row>
    <row r="99" spans="1:6" x14ac:dyDescent="0.25">
      <c r="A99" s="35" t="s">
        <v>183</v>
      </c>
      <c r="B99" s="35"/>
      <c r="C99" s="35"/>
      <c r="D99" s="35"/>
      <c r="E99" s="35"/>
      <c r="F99" s="35"/>
    </row>
    <row r="100" spans="1:6" x14ac:dyDescent="0.25">
      <c r="A100" s="35" t="s">
        <v>184</v>
      </c>
      <c r="B100" s="35"/>
      <c r="C100" s="35"/>
      <c r="D100" s="35"/>
      <c r="E100" s="35"/>
      <c r="F100" s="35"/>
    </row>
    <row r="101" spans="1:6" x14ac:dyDescent="0.25">
      <c r="A101" s="35" t="s">
        <v>160</v>
      </c>
      <c r="B101" s="35"/>
      <c r="C101" s="35" t="s">
        <v>162</v>
      </c>
      <c r="D101" s="35"/>
      <c r="E101" s="35"/>
      <c r="F101" s="35"/>
    </row>
    <row r="102" spans="1:6" x14ac:dyDescent="0.25">
      <c r="A102" s="35" t="s">
        <v>185</v>
      </c>
      <c r="B102" s="35"/>
      <c r="C102" s="35"/>
      <c r="D102" s="35"/>
      <c r="E102" s="35"/>
      <c r="F102" s="35"/>
    </row>
    <row r="103" spans="1:6" x14ac:dyDescent="0.25">
      <c r="A103" s="35" t="s">
        <v>126</v>
      </c>
      <c r="B103" s="35"/>
      <c r="C103" s="35"/>
      <c r="D103" s="35"/>
      <c r="E103" s="35"/>
      <c r="F103" s="35"/>
    </row>
    <row r="104" spans="1:6" x14ac:dyDescent="0.25">
      <c r="A104" s="35" t="s">
        <v>161</v>
      </c>
      <c r="B104" s="35"/>
      <c r="C104" s="35"/>
      <c r="D104" s="35"/>
      <c r="E104" s="35"/>
      <c r="F104" s="35"/>
    </row>
    <row r="105" spans="1:6" ht="16.5" thickBot="1" x14ac:dyDescent="0.3"/>
    <row r="106" spans="1:6" ht="16.5" thickBot="1" x14ac:dyDescent="0.3">
      <c r="A106" s="154" t="s">
        <v>56</v>
      </c>
      <c r="B106" s="155"/>
      <c r="C106" s="155"/>
      <c r="D106" s="156"/>
    </row>
    <row r="107" spans="1:6" x14ac:dyDescent="0.25">
      <c r="A107" s="43"/>
      <c r="B107" s="43"/>
      <c r="C107" s="43"/>
      <c r="D107" s="43"/>
    </row>
    <row r="108" spans="1:6" ht="30.75" customHeight="1" x14ac:dyDescent="0.25">
      <c r="A108" s="159" t="s">
        <v>79</v>
      </c>
      <c r="B108" s="159"/>
      <c r="C108" s="159"/>
      <c r="D108" s="159"/>
      <c r="E108" s="159"/>
    </row>
    <row r="109" spans="1:6" ht="16.5" thickBot="1" x14ac:dyDescent="0.3"/>
    <row r="110" spans="1:6" ht="16.5" thickBot="1" x14ac:dyDescent="0.3">
      <c r="A110" s="139" t="s">
        <v>57</v>
      </c>
      <c r="B110" s="140"/>
      <c r="C110" s="140"/>
      <c r="D110" s="141"/>
    </row>
    <row r="111" spans="1:6" ht="16.5" thickBot="1" x14ac:dyDescent="0.3">
      <c r="A111" s="2"/>
    </row>
    <row r="112" spans="1:6" ht="16.5" thickBot="1" x14ac:dyDescent="0.3">
      <c r="A112" s="3" t="s">
        <v>58</v>
      </c>
      <c r="B112" s="4" t="s">
        <v>59</v>
      </c>
      <c r="C112" s="4" t="s">
        <v>35</v>
      </c>
      <c r="D112" s="4" t="s">
        <v>13</v>
      </c>
    </row>
    <row r="113" spans="1:6" ht="16.5" thickBot="1" x14ac:dyDescent="0.3">
      <c r="A113" s="5" t="s">
        <v>14</v>
      </c>
      <c r="B113" s="6" t="s">
        <v>172</v>
      </c>
      <c r="C113" s="48">
        <v>9.2599999999999991E-3</v>
      </c>
      <c r="D113" s="29">
        <f>D24*C113</f>
        <v>38.862090199999997</v>
      </c>
    </row>
    <row r="114" spans="1:6" ht="16.5" thickBot="1" x14ac:dyDescent="0.3">
      <c r="A114" s="5" t="s">
        <v>16</v>
      </c>
      <c r="B114" s="6" t="s">
        <v>80</v>
      </c>
      <c r="C114" s="48">
        <v>5.5599999999999998E-3</v>
      </c>
      <c r="D114" s="31">
        <f>C114*D24</f>
        <v>23.334041200000001</v>
      </c>
    </row>
    <row r="115" spans="1:6" ht="16.5" thickBot="1" x14ac:dyDescent="0.3">
      <c r="A115" s="5" t="s">
        <v>18</v>
      </c>
      <c r="B115" s="6" t="s">
        <v>81</v>
      </c>
      <c r="C115" s="48">
        <v>2.7999999999999998E-4</v>
      </c>
      <c r="D115" s="29">
        <f>C115*D24</f>
        <v>1.1750956000000001</v>
      </c>
    </row>
    <row r="116" spans="1:6" ht="16.5" thickBot="1" x14ac:dyDescent="0.3">
      <c r="A116" s="5" t="s">
        <v>20</v>
      </c>
      <c r="B116" s="6" t="s">
        <v>82</v>
      </c>
      <c r="C116" s="48">
        <v>2.0000000000000001E-4</v>
      </c>
      <c r="D116" s="31">
        <f>C116*D24</f>
        <v>0.83935400000000016</v>
      </c>
    </row>
    <row r="117" spans="1:6" ht="16.5" thickBot="1" x14ac:dyDescent="0.3">
      <c r="A117" s="5" t="s">
        <v>21</v>
      </c>
      <c r="B117" s="6" t="s">
        <v>83</v>
      </c>
      <c r="C117" s="48">
        <v>5.5000000000000003E-4</v>
      </c>
      <c r="D117" s="31">
        <f>C117*D24</f>
        <v>2.3082235000000004</v>
      </c>
    </row>
    <row r="118" spans="1:6" ht="16.5" thickBot="1" x14ac:dyDescent="0.3">
      <c r="A118" s="5" t="s">
        <v>23</v>
      </c>
      <c r="B118" s="6"/>
      <c r="C118" s="48"/>
      <c r="D118" s="31">
        <f>C118*D24</f>
        <v>0</v>
      </c>
    </row>
    <row r="119" spans="1:6" ht="16.5" thickBot="1" x14ac:dyDescent="0.3">
      <c r="A119" s="161" t="s">
        <v>42</v>
      </c>
      <c r="B119" s="162"/>
      <c r="C119" s="48">
        <f>SUM(C113:C118)</f>
        <v>1.585E-2</v>
      </c>
      <c r="D119" s="45">
        <f>ROUNDUP(SUM(D113:D118),2)</f>
        <v>66.52000000000001</v>
      </c>
    </row>
    <row r="120" spans="1:6" x14ac:dyDescent="0.25">
      <c r="A120" s="16"/>
      <c r="B120" s="16"/>
      <c r="C120" s="74"/>
      <c r="D120" s="67"/>
    </row>
    <row r="121" spans="1:6" x14ac:dyDescent="0.25">
      <c r="A121" s="35" t="s">
        <v>193</v>
      </c>
      <c r="B121" s="35"/>
      <c r="C121" s="35"/>
      <c r="D121" s="35"/>
      <c r="E121" s="35"/>
      <c r="F121" s="35"/>
    </row>
    <row r="122" spans="1:6" x14ac:dyDescent="0.25">
      <c r="A122" s="35" t="s">
        <v>201</v>
      </c>
      <c r="B122" s="35"/>
      <c r="C122" s="35"/>
      <c r="D122" s="35"/>
      <c r="E122" s="35"/>
      <c r="F122" s="35"/>
    </row>
    <row r="123" spans="1:6" x14ac:dyDescent="0.25">
      <c r="A123" s="35" t="s">
        <v>195</v>
      </c>
      <c r="B123" s="35"/>
      <c r="C123" s="35"/>
      <c r="D123" s="35"/>
      <c r="E123" s="35"/>
      <c r="F123" s="35"/>
    </row>
    <row r="124" spans="1:6" x14ac:dyDescent="0.25">
      <c r="A124" s="35" t="s">
        <v>137</v>
      </c>
      <c r="B124" s="35"/>
      <c r="C124" s="35"/>
      <c r="D124" s="35"/>
      <c r="E124" s="35"/>
      <c r="F124" s="35"/>
    </row>
    <row r="125" spans="1:6" x14ac:dyDescent="0.25">
      <c r="A125" s="35" t="s">
        <v>194</v>
      </c>
      <c r="B125" s="35"/>
      <c r="C125" s="35"/>
      <c r="D125" s="35"/>
      <c r="E125" s="35"/>
      <c r="F125" s="35"/>
    </row>
    <row r="126" spans="1:6" ht="16.5" thickBot="1" x14ac:dyDescent="0.3">
      <c r="A126" s="35"/>
      <c r="B126" s="35"/>
      <c r="C126" s="35"/>
      <c r="D126" s="35"/>
      <c r="E126" s="35"/>
      <c r="F126" s="35"/>
    </row>
    <row r="127" spans="1:6" ht="16.5" thickBot="1" x14ac:dyDescent="0.3">
      <c r="A127" s="139" t="s">
        <v>60</v>
      </c>
      <c r="B127" s="140"/>
      <c r="C127" s="140"/>
      <c r="D127" s="141"/>
    </row>
    <row r="128" spans="1:6" ht="16.5" thickBot="1" x14ac:dyDescent="0.3">
      <c r="A128" s="2"/>
    </row>
    <row r="129" spans="1:5" ht="16.5" thickBot="1" x14ac:dyDescent="0.3">
      <c r="A129" s="3" t="s">
        <v>61</v>
      </c>
      <c r="B129" s="4" t="s">
        <v>62</v>
      </c>
      <c r="C129" s="4" t="s">
        <v>35</v>
      </c>
      <c r="D129" s="4" t="s">
        <v>13</v>
      </c>
    </row>
    <row r="130" spans="1:5" ht="16.5" thickBot="1" x14ac:dyDescent="0.3">
      <c r="A130" s="5" t="s">
        <v>14</v>
      </c>
      <c r="B130" s="6" t="s">
        <v>84</v>
      </c>
      <c r="C130" s="8"/>
      <c r="D130" s="30">
        <v>0</v>
      </c>
      <c r="E130" s="11" t="s">
        <v>115</v>
      </c>
    </row>
    <row r="131" spans="1:5" ht="16.5" thickBot="1" x14ac:dyDescent="0.3">
      <c r="A131" s="161" t="s">
        <v>1</v>
      </c>
      <c r="B131" s="162"/>
      <c r="C131" s="7"/>
      <c r="D131" s="19">
        <v>0</v>
      </c>
    </row>
    <row r="133" spans="1:5" ht="16.5" thickBot="1" x14ac:dyDescent="0.3"/>
    <row r="134" spans="1:5" ht="16.5" thickBot="1" x14ac:dyDescent="0.3">
      <c r="A134" s="139" t="s">
        <v>63</v>
      </c>
      <c r="B134" s="140"/>
      <c r="C134" s="140"/>
      <c r="D134" s="141"/>
    </row>
    <row r="135" spans="1:5" ht="16.5" thickBot="1" x14ac:dyDescent="0.3">
      <c r="A135" s="2"/>
    </row>
    <row r="136" spans="1:5" ht="16.5" thickBot="1" x14ac:dyDescent="0.3">
      <c r="A136" s="3">
        <v>4</v>
      </c>
      <c r="B136" s="4" t="s">
        <v>64</v>
      </c>
      <c r="C136" s="4" t="s">
        <v>35</v>
      </c>
      <c r="D136" s="4" t="s">
        <v>13</v>
      </c>
    </row>
    <row r="137" spans="1:5" ht="16.5" thickBot="1" x14ac:dyDescent="0.3">
      <c r="A137" s="5" t="s">
        <v>58</v>
      </c>
      <c r="B137" s="6" t="s">
        <v>85</v>
      </c>
      <c r="C137" s="48">
        <f>C119</f>
        <v>1.585E-2</v>
      </c>
      <c r="D137" s="31">
        <f>D119</f>
        <v>66.52000000000001</v>
      </c>
    </row>
    <row r="138" spans="1:5" ht="16.5" thickBot="1" x14ac:dyDescent="0.3">
      <c r="A138" s="5" t="s">
        <v>61</v>
      </c>
      <c r="B138" s="6" t="s">
        <v>86</v>
      </c>
      <c r="C138" s="7"/>
      <c r="D138" s="19">
        <v>0</v>
      </c>
    </row>
    <row r="139" spans="1:5" ht="16.5" thickBot="1" x14ac:dyDescent="0.3">
      <c r="A139" s="161" t="s">
        <v>1</v>
      </c>
      <c r="B139" s="162"/>
      <c r="C139" s="7"/>
      <c r="D139" s="45">
        <f>SUM(D137:D138)</f>
        <v>66.52000000000001</v>
      </c>
    </row>
    <row r="141" spans="1:5" ht="16.5" thickBot="1" x14ac:dyDescent="0.3"/>
    <row r="142" spans="1:5" ht="16.5" thickBot="1" x14ac:dyDescent="0.3">
      <c r="A142" s="154" t="s">
        <v>65</v>
      </c>
      <c r="B142" s="155"/>
      <c r="C142" s="155"/>
      <c r="D142" s="156"/>
    </row>
    <row r="143" spans="1:5" ht="16.5" thickBot="1" x14ac:dyDescent="0.3"/>
    <row r="144" spans="1:5" ht="16.5" thickBot="1" x14ac:dyDescent="0.3">
      <c r="A144" s="3">
        <v>5</v>
      </c>
      <c r="B144" s="157" t="s">
        <v>6</v>
      </c>
      <c r="C144" s="158"/>
      <c r="D144" s="4" t="s">
        <v>13</v>
      </c>
    </row>
    <row r="145" spans="1:6" ht="16.5" thickBot="1" x14ac:dyDescent="0.3">
      <c r="A145" s="5" t="s">
        <v>14</v>
      </c>
      <c r="B145" s="171" t="s">
        <v>66</v>
      </c>
      <c r="C145" s="172"/>
      <c r="D145" s="127">
        <f>ELETRICISTA!D144</f>
        <v>62.11</v>
      </c>
    </row>
    <row r="146" spans="1:6" ht="16.5" thickBot="1" x14ac:dyDescent="0.3">
      <c r="A146" s="5" t="s">
        <v>16</v>
      </c>
      <c r="B146" s="171" t="s">
        <v>67</v>
      </c>
      <c r="C146" s="172"/>
      <c r="D146" s="127">
        <f>'ENGENHEIRO ELETRICISTA'!D145</f>
        <v>66.400000000000006</v>
      </c>
      <c r="E146" s="11" t="s">
        <v>116</v>
      </c>
    </row>
    <row r="147" spans="1:6" ht="16.5" thickBot="1" x14ac:dyDescent="0.3">
      <c r="A147" s="5" t="s">
        <v>18</v>
      </c>
      <c r="B147" s="171" t="s">
        <v>220</v>
      </c>
      <c r="C147" s="172"/>
      <c r="D147" s="127">
        <f>'ENGENHEIRO ELETRICISTA'!D146</f>
        <v>7.07</v>
      </c>
    </row>
    <row r="148" spans="1:6" ht="16.5" thickBot="1" x14ac:dyDescent="0.3">
      <c r="A148" s="5" t="s">
        <v>20</v>
      </c>
      <c r="B148" s="171" t="s">
        <v>25</v>
      </c>
      <c r="C148" s="172"/>
      <c r="D148" s="19"/>
    </row>
    <row r="149" spans="1:6" ht="16.5" thickBot="1" x14ac:dyDescent="0.3">
      <c r="A149" s="157" t="s">
        <v>42</v>
      </c>
      <c r="B149" s="173"/>
      <c r="C149" s="158"/>
      <c r="D149" s="47">
        <f>SUM(D145:D148)</f>
        <v>135.57999999999998</v>
      </c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402.79450276372006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845.86845580381214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179.03803500000004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824.66004000000009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542.53950000000009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5">
        <f>ROUNDDOWN(SUM(D155:D160),2)</f>
        <v>2794.9</v>
      </c>
      <c r="E161" s="17"/>
    </row>
    <row r="162" spans="1:5" x14ac:dyDescent="0.25">
      <c r="A162" s="16"/>
      <c r="B162" s="16"/>
      <c r="C162" s="51"/>
      <c r="D162" s="67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4196.7700000000004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C85</f>
        <v>3383.051888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D97</f>
        <v>273.9681672744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D139</f>
        <v>66.52000000000001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D149</f>
        <v>135.57999999999998</v>
      </c>
      <c r="D173" s="21"/>
    </row>
    <row r="174" spans="1:5" ht="16.5" thickBot="1" x14ac:dyDescent="0.3">
      <c r="A174" s="161" t="s">
        <v>71</v>
      </c>
      <c r="B174" s="162"/>
      <c r="C174" s="45">
        <f>SUM(C169:C173)</f>
        <v>8055.8900552744008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2794.9</v>
      </c>
      <c r="D175" s="21"/>
    </row>
    <row r="176" spans="1:5" ht="16.5" thickBot="1" x14ac:dyDescent="0.3">
      <c r="A176" s="161" t="s">
        <v>73</v>
      </c>
      <c r="B176" s="162"/>
      <c r="C176" s="50">
        <f>ROUNDDOWN(((C174+D156+D155)/0.8575),2)</f>
        <v>10850.79</v>
      </c>
      <c r="D176" s="21"/>
    </row>
    <row r="177" spans="1:6" ht="16.5" thickBot="1" x14ac:dyDescent="0.3">
      <c r="A177" s="16"/>
      <c r="B177" s="16"/>
      <c r="C177" s="44"/>
      <c r="D177" s="21"/>
    </row>
    <row r="178" spans="1:6" ht="16.5" thickBot="1" x14ac:dyDescent="0.3">
      <c r="B178" s="59" t="s">
        <v>166</v>
      </c>
    </row>
    <row r="179" spans="1:6" x14ac:dyDescent="0.25">
      <c r="B179" s="58"/>
    </row>
    <row r="180" spans="1:6" x14ac:dyDescent="0.25">
      <c r="A180" s="35" t="s">
        <v>159</v>
      </c>
      <c r="B180" s="35"/>
      <c r="C180" s="35"/>
      <c r="D180" s="35"/>
      <c r="E180" s="35"/>
      <c r="F180" s="35"/>
    </row>
    <row r="181" spans="1:6" x14ac:dyDescent="0.25">
      <c r="A181" s="35" t="s">
        <v>134</v>
      </c>
      <c r="B181" s="35"/>
      <c r="C181" s="35"/>
      <c r="D181" s="35"/>
      <c r="E181" s="35"/>
      <c r="F181" s="35"/>
    </row>
    <row r="182" spans="1:6" x14ac:dyDescent="0.25">
      <c r="A182" s="35" t="s">
        <v>135</v>
      </c>
      <c r="B182" s="35"/>
      <c r="C182" s="35"/>
      <c r="D182" s="35"/>
      <c r="E182" s="35"/>
      <c r="F182" s="35"/>
    </row>
    <row r="183" spans="1:6" x14ac:dyDescent="0.25">
      <c r="A183" s="35" t="s">
        <v>136</v>
      </c>
      <c r="B183" s="35"/>
      <c r="C183" s="35"/>
      <c r="D183" s="35"/>
      <c r="E183" s="35"/>
      <c r="F183" s="35"/>
    </row>
    <row r="184" spans="1:6" x14ac:dyDescent="0.25">
      <c r="A184" s="35" t="s">
        <v>246</v>
      </c>
      <c r="B184" s="35"/>
      <c r="C184" s="35"/>
      <c r="D184" s="35"/>
      <c r="E184" s="35"/>
      <c r="F184" s="35"/>
    </row>
  </sheetData>
  <mergeCells count="53">
    <mergeCell ref="A176:B176"/>
    <mergeCell ref="A142:D142"/>
    <mergeCell ref="B144:C144"/>
    <mergeCell ref="B145:C145"/>
    <mergeCell ref="B146:C146"/>
    <mergeCell ref="B147:C147"/>
    <mergeCell ref="B148:C148"/>
    <mergeCell ref="A149:C149"/>
    <mergeCell ref="A152:D152"/>
    <mergeCell ref="A161:B161"/>
    <mergeCell ref="A166:D166"/>
    <mergeCell ref="A174:B174"/>
    <mergeCell ref="A139:B139"/>
    <mergeCell ref="A79:D79"/>
    <mergeCell ref="A85:B85"/>
    <mergeCell ref="A88:D88"/>
    <mergeCell ref="A97:B97"/>
    <mergeCell ref="A106:D106"/>
    <mergeCell ref="A108:E108"/>
    <mergeCell ref="A110:D110"/>
    <mergeCell ref="A119:B119"/>
    <mergeCell ref="A127:D127"/>
    <mergeCell ref="A131:B131"/>
    <mergeCell ref="A134:D134"/>
    <mergeCell ref="A45:E45"/>
    <mergeCell ref="A56:B56"/>
    <mergeCell ref="A64:E64"/>
    <mergeCell ref="A72:B72"/>
    <mergeCell ref="E48:M48"/>
    <mergeCell ref="A59:F59"/>
    <mergeCell ref="G59:J59"/>
    <mergeCell ref="A58:F58"/>
    <mergeCell ref="A43:D43"/>
    <mergeCell ref="A31:E31"/>
    <mergeCell ref="A32:E32"/>
    <mergeCell ref="A34:D34"/>
    <mergeCell ref="A39:B39"/>
    <mergeCell ref="A41:D41"/>
    <mergeCell ref="A42:D42"/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26:E26"/>
    <mergeCell ref="A27:E27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472AF-6553-4758-9186-B9C6E61F369B}">
  <sheetPr>
    <tabColor rgb="FFFF0000"/>
  </sheetPr>
  <dimension ref="A1:T185"/>
  <sheetViews>
    <sheetView showGridLines="0" topLeftCell="A135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9" width="9.140625" style="11"/>
    <col min="10" max="10" width="9.140625" style="11" customWidth="1"/>
    <col min="11" max="11" width="0.28515625" style="11" customWidth="1"/>
    <col min="12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732105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'SUPERVISOR ADMINISTRATIVO'!C9:D9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'SUPERVISOR ADMINISTRATIVO'!C10:D10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12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12" ht="16.5" thickBot="1" x14ac:dyDescent="0.3">
      <c r="A18" s="5" t="s">
        <v>14</v>
      </c>
      <c r="B18" s="6" t="s">
        <v>15</v>
      </c>
      <c r="C18" s="19"/>
      <c r="D18" s="130">
        <v>2477.15</v>
      </c>
      <c r="E18" s="41"/>
      <c r="F18" s="41"/>
      <c r="G18" s="41"/>
      <c r="H18" s="41"/>
      <c r="I18" s="41"/>
      <c r="J18" s="41"/>
      <c r="K18" s="41"/>
      <c r="L18" s="41"/>
    </row>
    <row r="19" spans="1:12" ht="16.5" thickBot="1" x14ac:dyDescent="0.3">
      <c r="A19" s="5" t="s">
        <v>16</v>
      </c>
      <c r="B19" s="6" t="s">
        <v>17</v>
      </c>
      <c r="C19" s="19"/>
      <c r="D19" s="22"/>
    </row>
    <row r="20" spans="1:12" ht="16.5" thickBot="1" x14ac:dyDescent="0.3">
      <c r="A20" s="5" t="s">
        <v>18</v>
      </c>
      <c r="B20" s="6" t="s">
        <v>19</v>
      </c>
      <c r="C20" s="19"/>
      <c r="D20" s="23"/>
    </row>
    <row r="21" spans="1:12" ht="16.5" thickBot="1" x14ac:dyDescent="0.3">
      <c r="A21" s="5" t="s">
        <v>20</v>
      </c>
      <c r="B21" s="6" t="s">
        <v>0</v>
      </c>
      <c r="C21" s="19"/>
      <c r="D21" s="22"/>
    </row>
    <row r="22" spans="1:12" ht="16.5" thickBot="1" x14ac:dyDescent="0.3">
      <c r="A22" s="5" t="s">
        <v>21</v>
      </c>
      <c r="B22" s="6" t="s">
        <v>22</v>
      </c>
      <c r="C22" s="19"/>
      <c r="D22" s="23"/>
    </row>
    <row r="23" spans="1:12" ht="16.5" thickBot="1" x14ac:dyDescent="0.3">
      <c r="A23" s="5" t="s">
        <v>23</v>
      </c>
      <c r="B23" s="6" t="s">
        <v>25</v>
      </c>
      <c r="C23" s="19"/>
      <c r="D23" s="23"/>
    </row>
    <row r="24" spans="1:12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12" x14ac:dyDescent="0.25">
      <c r="A25" s="16"/>
      <c r="B25" s="16"/>
      <c r="C25" s="60"/>
      <c r="D25" s="52"/>
    </row>
    <row r="26" spans="1:12" x14ac:dyDescent="0.25">
      <c r="A26" s="35" t="s">
        <v>188</v>
      </c>
      <c r="B26" s="35"/>
      <c r="C26" s="35"/>
      <c r="D26" s="35"/>
      <c r="E26" s="35"/>
      <c r="F26" s="35"/>
    </row>
    <row r="27" spans="1:12" x14ac:dyDescent="0.25">
      <c r="A27" s="35" t="s">
        <v>119</v>
      </c>
      <c r="B27" s="35"/>
      <c r="C27" s="35"/>
      <c r="D27" s="35"/>
      <c r="E27" s="35"/>
      <c r="F27" s="35"/>
    </row>
    <row r="28" spans="1:12" ht="16.5" thickBot="1" x14ac:dyDescent="0.3">
      <c r="A28" s="34"/>
      <c r="B28" s="35"/>
      <c r="C28" s="35"/>
      <c r="D28" s="35"/>
      <c r="E28" s="35"/>
      <c r="F28" s="35"/>
    </row>
    <row r="29" spans="1:12" ht="16.5" thickBot="1" x14ac:dyDescent="0.3">
      <c r="A29" s="154" t="s">
        <v>26</v>
      </c>
      <c r="B29" s="155"/>
      <c r="C29" s="155"/>
      <c r="D29" s="156"/>
    </row>
    <row r="30" spans="1:12" x14ac:dyDescent="0.25">
      <c r="A30" s="43"/>
      <c r="B30" s="43"/>
      <c r="C30" s="43"/>
      <c r="D30" s="43"/>
    </row>
    <row r="31" spans="1:12" ht="39" customHeight="1" x14ac:dyDescent="0.25">
      <c r="A31" s="159" t="s">
        <v>76</v>
      </c>
      <c r="B31" s="159"/>
      <c r="C31" s="159"/>
      <c r="D31" s="159"/>
      <c r="E31" s="159"/>
    </row>
    <row r="32" spans="1:12" ht="29.25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36">
        <f>SUM(D37:D38)</f>
        <v>481.55795999999998</v>
      </c>
    </row>
    <row r="40" spans="1:13" ht="16.5" thickBot="1" x14ac:dyDescent="0.3">
      <c r="A40" s="42"/>
      <c r="B40" s="68"/>
      <c r="C40" s="69"/>
      <c r="D40" s="70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45" t="s">
        <v>124</v>
      </c>
      <c r="B42" s="146"/>
      <c r="C42" s="146"/>
      <c r="D42" s="147"/>
    </row>
    <row r="43" spans="1:13" ht="16.5" thickBot="1" x14ac:dyDescent="0.3">
      <c r="A43" s="148" t="s">
        <v>164</v>
      </c>
      <c r="B43" s="149"/>
      <c r="C43" s="149"/>
      <c r="D43" s="150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32.2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37" t="s">
        <v>99</v>
      </c>
      <c r="F48" s="138"/>
      <c r="G48" s="138"/>
      <c r="H48" s="138"/>
      <c r="I48" s="138"/>
      <c r="J48" s="138"/>
      <c r="K48" s="138"/>
      <c r="L48" s="138"/>
      <c r="M48" s="138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20" ht="21" customHeight="1" x14ac:dyDescent="0.25">
      <c r="A57" s="16"/>
      <c r="B57" s="16"/>
      <c r="C57" s="51"/>
      <c r="D57" s="52"/>
      <c r="E57" s="17"/>
    </row>
    <row r="58" spans="1:20" ht="16.5" customHeight="1" x14ac:dyDescent="0.25">
      <c r="A58" s="35" t="s">
        <v>233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20" ht="31.5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237</v>
      </c>
      <c r="B60" s="72"/>
      <c r="C60" s="35"/>
      <c r="D60" s="35"/>
      <c r="E60" s="35"/>
      <c r="F60" s="35"/>
    </row>
    <row r="61" spans="1:20" x14ac:dyDescent="0.25">
      <c r="A61" s="35" t="s">
        <v>178</v>
      </c>
      <c r="B61" s="72">
        <f>D24+D39+D138</f>
        <v>2997.9707875000004</v>
      </c>
      <c r="C61" s="35"/>
      <c r="D61" s="35"/>
      <c r="E61" s="35"/>
      <c r="F61" s="35"/>
    </row>
    <row r="62" spans="1:20" ht="16.5" thickBot="1" x14ac:dyDescent="0.3">
      <c r="A62" s="35"/>
      <c r="B62" s="73"/>
      <c r="C62" s="35"/>
      <c r="D62" s="35"/>
      <c r="E62" s="35"/>
      <c r="F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9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9" ht="16.5" thickBot="1" x14ac:dyDescent="0.3">
      <c r="A66" s="5" t="s">
        <v>14</v>
      </c>
      <c r="B66" s="6" t="s">
        <v>106</v>
      </c>
      <c r="C66" s="31">
        <f>((8.55*2*26)-(D18*6%))</f>
        <v>295.971</v>
      </c>
      <c r="D66" s="11" t="s">
        <v>171</v>
      </c>
      <c r="E66" s="11" t="s">
        <v>180</v>
      </c>
    </row>
    <row r="67" spans="1:9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  <c r="E67" s="63"/>
      <c r="F67" s="63"/>
      <c r="G67" s="63"/>
      <c r="H67" s="63"/>
      <c r="I67" s="63"/>
    </row>
    <row r="68" spans="1:9" ht="16.5" thickBot="1" x14ac:dyDescent="0.3">
      <c r="A68" s="5" t="s">
        <v>18</v>
      </c>
      <c r="B68" s="6" t="s">
        <v>139</v>
      </c>
      <c r="C68" s="128">
        <v>11.29</v>
      </c>
      <c r="D68" s="11" t="s">
        <v>123</v>
      </c>
    </row>
    <row r="69" spans="1:9" ht="16.5" thickBot="1" x14ac:dyDescent="0.3">
      <c r="A69" s="5" t="s">
        <v>20</v>
      </c>
      <c r="B69" s="6" t="s">
        <v>127</v>
      </c>
      <c r="C69" s="30"/>
      <c r="D69" s="17"/>
    </row>
    <row r="70" spans="1:9" ht="16.5" thickBot="1" x14ac:dyDescent="0.3">
      <c r="A70" s="5" t="s">
        <v>21</v>
      </c>
      <c r="B70" s="6" t="s">
        <v>128</v>
      </c>
      <c r="C70" s="30"/>
      <c r="D70" s="17"/>
    </row>
    <row r="71" spans="1:9" ht="16.5" thickBot="1" x14ac:dyDescent="0.3">
      <c r="A71" s="161" t="s">
        <v>1</v>
      </c>
      <c r="B71" s="162"/>
      <c r="C71" s="36">
        <f>SUM(C66:C70)</f>
        <v>648.87699999999995</v>
      </c>
      <c r="D71" s="17"/>
    </row>
    <row r="72" spans="1:9" x14ac:dyDescent="0.25">
      <c r="A72" s="16"/>
      <c r="B72" s="16"/>
      <c r="C72" s="52"/>
      <c r="D72" s="17"/>
    </row>
    <row r="73" spans="1:9" x14ac:dyDescent="0.25">
      <c r="A73" s="35" t="s">
        <v>122</v>
      </c>
      <c r="B73" s="35"/>
      <c r="C73" s="35"/>
      <c r="D73" s="35"/>
      <c r="E73" s="35"/>
    </row>
    <row r="74" spans="1:9" ht="24" customHeight="1" x14ac:dyDescent="0.25">
      <c r="A74" s="35" t="s">
        <v>96</v>
      </c>
      <c r="B74" s="35"/>
      <c r="C74" s="35"/>
      <c r="D74" s="35"/>
      <c r="E74" s="35"/>
    </row>
    <row r="75" spans="1:9" x14ac:dyDescent="0.25">
      <c r="A75" s="35" t="s">
        <v>182</v>
      </c>
      <c r="B75" s="35"/>
      <c r="C75" s="35"/>
      <c r="D75" s="35"/>
      <c r="E75" s="35"/>
    </row>
    <row r="76" spans="1:9" x14ac:dyDescent="0.25">
      <c r="A76" s="35" t="s">
        <v>181</v>
      </c>
      <c r="B76" s="35"/>
      <c r="C76" s="35"/>
      <c r="D76" s="35"/>
      <c r="E76" s="35"/>
    </row>
    <row r="77" spans="1:9" ht="16.5" thickBot="1" x14ac:dyDescent="0.3">
      <c r="A77" s="14"/>
    </row>
    <row r="78" spans="1:9" ht="16.5" thickBot="1" x14ac:dyDescent="0.3">
      <c r="A78" s="139" t="s">
        <v>47</v>
      </c>
      <c r="B78" s="140"/>
      <c r="C78" s="140"/>
      <c r="D78" s="141"/>
    </row>
    <row r="79" spans="1:9" ht="16.5" thickBot="1" x14ac:dyDescent="0.3"/>
    <row r="80" spans="1:9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648.87699999999995</v>
      </c>
      <c r="D83" s="17"/>
    </row>
    <row r="84" spans="1:5" ht="16.5" thickBot="1" x14ac:dyDescent="0.3">
      <c r="A84" s="161" t="s">
        <v>1</v>
      </c>
      <c r="B84" s="162"/>
      <c r="C84" s="36">
        <f>SUM(C81:C83)</f>
        <v>2323.6249600000001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36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  <c r="E98" s="35"/>
    </row>
    <row r="99" spans="1:5" x14ac:dyDescent="0.25">
      <c r="A99" s="35" t="s">
        <v>184</v>
      </c>
      <c r="B99" s="35"/>
      <c r="C99" s="35"/>
      <c r="D99" s="35"/>
      <c r="E99" s="35"/>
    </row>
    <row r="100" spans="1:5" x14ac:dyDescent="0.25">
      <c r="A100" s="35" t="s">
        <v>160</v>
      </c>
      <c r="B100" s="35"/>
      <c r="C100" s="35" t="s">
        <v>162</v>
      </c>
      <c r="D100" s="35"/>
      <c r="E100" s="35"/>
    </row>
    <row r="101" spans="1:5" x14ac:dyDescent="0.25">
      <c r="A101" s="35" t="s">
        <v>185</v>
      </c>
      <c r="B101" s="35"/>
      <c r="C101" s="35"/>
      <c r="D101" s="35"/>
      <c r="E101" s="35"/>
    </row>
    <row r="102" spans="1:5" x14ac:dyDescent="0.25">
      <c r="A102" s="35" t="s">
        <v>126</v>
      </c>
      <c r="B102" s="35"/>
      <c r="C102" s="35"/>
      <c r="D102" s="35"/>
      <c r="E102" s="35"/>
    </row>
    <row r="103" spans="1:5" x14ac:dyDescent="0.25">
      <c r="A103" s="35" t="s">
        <v>161</v>
      </c>
      <c r="B103" s="35"/>
      <c r="C103" s="35"/>
      <c r="D103" s="35"/>
      <c r="E103" s="35"/>
    </row>
    <row r="104" spans="1:5" ht="16.5" thickBot="1" x14ac:dyDescent="0.3">
      <c r="A104" s="35"/>
      <c r="B104" s="35"/>
      <c r="C104" s="35"/>
      <c r="D104" s="35"/>
      <c r="E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3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172</v>
      </c>
      <c r="C112" s="48">
        <v>9.2599999999999991E-3</v>
      </c>
      <c r="D112" s="29">
        <f>D24*C112</f>
        <v>22.938409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8"/>
      <c r="D117" s="31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6" x14ac:dyDescent="0.25">
      <c r="A119" s="16"/>
      <c r="B119" s="16"/>
      <c r="C119" s="75"/>
      <c r="D119" s="55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195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'ELETRICISTA DIURNO'!D144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'SUPERVISOR ADMINISTRATIVO'!D146</f>
        <v>66.400000000000006</v>
      </c>
      <c r="E145" s="35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'SUPERVISOR ADMINISTRATIVO'!D147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13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66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256.86638937500004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539.41941768750007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35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114.17455500000001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525.89491999999996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345.98350000000005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ROUNDUP(SUM(D155:D160),2)</f>
        <v>1782.34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2323.6249600000001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SUM(C169:C173)</f>
        <v>5137.3277875000003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1782.34</v>
      </c>
      <c r="D175" s="21"/>
    </row>
    <row r="176" spans="1:5" ht="16.5" thickBot="1" x14ac:dyDescent="0.3">
      <c r="A176" s="161" t="s">
        <v>73</v>
      </c>
      <c r="B176" s="162"/>
      <c r="C176" s="50">
        <f>ROUNDUP(((C174+D156+D155)/0.8575),2)</f>
        <v>6919.67</v>
      </c>
      <c r="D176" s="21"/>
    </row>
    <row r="177" spans="1:6" ht="16.5" thickBot="1" x14ac:dyDescent="0.3">
      <c r="A177" s="16"/>
      <c r="B177" s="16"/>
      <c r="C177" s="44"/>
      <c r="D177" s="21"/>
    </row>
    <row r="178" spans="1:6" ht="16.5" thickBot="1" x14ac:dyDescent="0.3">
      <c r="B178" s="59" t="s">
        <v>168</v>
      </c>
    </row>
    <row r="179" spans="1:6" x14ac:dyDescent="0.25">
      <c r="B179" s="58"/>
    </row>
    <row r="180" spans="1:6" x14ac:dyDescent="0.25">
      <c r="A180" s="35" t="s">
        <v>159</v>
      </c>
      <c r="B180" s="35"/>
      <c r="C180" s="35"/>
      <c r="D180" s="35"/>
      <c r="E180" s="35"/>
      <c r="F180" s="35"/>
    </row>
    <row r="181" spans="1:6" x14ac:dyDescent="0.25">
      <c r="A181" s="35" t="s">
        <v>134</v>
      </c>
      <c r="B181" s="35"/>
      <c r="C181" s="35"/>
      <c r="D181" s="35"/>
      <c r="E181" s="35"/>
      <c r="F181" s="35"/>
    </row>
    <row r="182" spans="1:6" x14ac:dyDescent="0.25">
      <c r="A182" s="35" t="s">
        <v>135</v>
      </c>
      <c r="B182" s="35"/>
      <c r="C182" s="35"/>
      <c r="D182" s="35"/>
      <c r="E182" s="35"/>
      <c r="F182" s="35"/>
    </row>
    <row r="183" spans="1:6" x14ac:dyDescent="0.25">
      <c r="A183" s="35" t="s">
        <v>136</v>
      </c>
      <c r="B183" s="35"/>
      <c r="C183" s="35"/>
      <c r="D183" s="35"/>
      <c r="E183" s="35"/>
      <c r="F183" s="35"/>
    </row>
    <row r="184" spans="1:6" x14ac:dyDescent="0.25">
      <c r="A184" s="35" t="s">
        <v>247</v>
      </c>
      <c r="B184" s="35"/>
      <c r="C184" s="35"/>
      <c r="D184" s="35"/>
      <c r="E184" s="35"/>
      <c r="F184" s="35"/>
    </row>
    <row r="185" spans="1:6" x14ac:dyDescent="0.25">
      <c r="A185" s="35"/>
      <c r="B185" s="35"/>
      <c r="C185" s="35"/>
      <c r="D185" s="35"/>
      <c r="E185" s="35"/>
      <c r="F185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56:B56"/>
    <mergeCell ref="A63:E63"/>
    <mergeCell ref="A71:B71"/>
    <mergeCell ref="A41:D41"/>
    <mergeCell ref="A42:D42"/>
    <mergeCell ref="A43:D43"/>
    <mergeCell ref="E48:M48"/>
    <mergeCell ref="A59:T59"/>
    <mergeCell ref="A31:E31"/>
    <mergeCell ref="A32:E32"/>
    <mergeCell ref="A34:D34"/>
    <mergeCell ref="A39:B39"/>
    <mergeCell ref="A45:E45"/>
    <mergeCell ref="A138:B138"/>
    <mergeCell ref="A78:D78"/>
    <mergeCell ref="A84:B84"/>
    <mergeCell ref="A87:D87"/>
    <mergeCell ref="A96:B96"/>
    <mergeCell ref="A105:D105"/>
    <mergeCell ref="A107:E107"/>
    <mergeCell ref="A109:D109"/>
    <mergeCell ref="A118:B118"/>
    <mergeCell ref="A126:D126"/>
    <mergeCell ref="A130:B130"/>
    <mergeCell ref="A133:D133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3CDD8-C5AE-424F-9B3A-BDF5B7069AC2}">
  <sheetPr>
    <tabColor rgb="FFFF0000"/>
  </sheetPr>
  <dimension ref="A1:T185"/>
  <sheetViews>
    <sheetView showGridLines="0" topLeftCell="A132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10" width="9.140625" style="11"/>
    <col min="11" max="11" width="0.42578125" style="11" customWidth="1"/>
    <col min="12" max="13" width="9.140625" style="11" hidden="1" customWidth="1"/>
    <col min="14" max="14" width="0.5703125" style="11" customWidth="1"/>
    <col min="15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732105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ELETRICISTA!C9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ELETRICISTA!C10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30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6" customHeight="1" x14ac:dyDescent="0.25">
      <c r="A31" s="159" t="s">
        <v>76</v>
      </c>
      <c r="B31" s="159"/>
      <c r="C31" s="159"/>
      <c r="D31" s="159"/>
      <c r="E31" s="159"/>
    </row>
    <row r="32" spans="1:6" ht="28.5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49">
        <f>SUM(D37:D38)</f>
        <v>481.55795999999998</v>
      </c>
    </row>
    <row r="40" spans="1:13" ht="16.5" thickBot="1" x14ac:dyDescent="0.3">
      <c r="A40" s="42"/>
      <c r="B40" s="68"/>
      <c r="C40" s="69"/>
      <c r="D40" s="71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45" t="s">
        <v>124</v>
      </c>
      <c r="B42" s="146"/>
      <c r="C42" s="146"/>
      <c r="D42" s="147"/>
    </row>
    <row r="43" spans="1:13" ht="16.5" thickBot="1" x14ac:dyDescent="0.3">
      <c r="A43" s="148" t="s">
        <v>164</v>
      </c>
      <c r="B43" s="149"/>
      <c r="C43" s="149"/>
      <c r="D43" s="150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35.2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37" t="s">
        <v>99</v>
      </c>
      <c r="F48" s="138"/>
      <c r="G48" s="138"/>
      <c r="H48" s="138"/>
      <c r="I48" s="138"/>
      <c r="J48" s="138"/>
      <c r="K48" s="138"/>
      <c r="L48" s="138"/>
      <c r="M48" s="138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20" x14ac:dyDescent="0.25">
      <c r="A57" s="16"/>
      <c r="B57" s="16"/>
      <c r="C57" s="51"/>
      <c r="D57" s="52"/>
      <c r="E57" s="17"/>
    </row>
    <row r="58" spans="1:20" x14ac:dyDescent="0.25">
      <c r="A58" s="35" t="s">
        <v>233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20" ht="28.5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238</v>
      </c>
      <c r="B60" s="35"/>
      <c r="C60" s="35"/>
      <c r="D60" s="35"/>
      <c r="E60" s="35"/>
    </row>
    <row r="61" spans="1:20" x14ac:dyDescent="0.25">
      <c r="A61" s="35" t="s">
        <v>178</v>
      </c>
      <c r="B61" s="40">
        <f>D24+D39+D138</f>
        <v>2997.9707875000004</v>
      </c>
      <c r="C61" s="35"/>
      <c r="D61" s="35"/>
      <c r="E61" s="35"/>
    </row>
    <row r="62" spans="1:20" ht="16.5" thickBot="1" x14ac:dyDescent="0.3">
      <c r="A62" s="34"/>
      <c r="B62" s="40"/>
      <c r="C62" s="35"/>
      <c r="D62" s="35"/>
      <c r="E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((8.55*2*15)-(D18*6%))</f>
        <v>107.87100000000001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(19.41*15)*0.8</f>
        <v>232.92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31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352.08100000000002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24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352.08100000000002</v>
      </c>
      <c r="D83" s="17"/>
    </row>
    <row r="84" spans="1:5" ht="16.5" thickBot="1" x14ac:dyDescent="0.3">
      <c r="A84" s="161" t="s">
        <v>1</v>
      </c>
      <c r="B84" s="162"/>
      <c r="C84" s="45">
        <f>SUM(C81:C83)</f>
        <v>2026.8289600000003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D24*C91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  <c r="E98" s="35"/>
    </row>
    <row r="99" spans="1:5" x14ac:dyDescent="0.25">
      <c r="A99" s="35" t="s">
        <v>184</v>
      </c>
      <c r="B99" s="35"/>
      <c r="C99" s="35"/>
      <c r="D99" s="35"/>
      <c r="E99" s="35"/>
    </row>
    <row r="100" spans="1:5" x14ac:dyDescent="0.25">
      <c r="A100" s="35" t="s">
        <v>160</v>
      </c>
      <c r="B100" s="35"/>
      <c r="C100" s="35" t="s">
        <v>162</v>
      </c>
      <c r="D100" s="35"/>
      <c r="E100" s="35"/>
    </row>
    <row r="101" spans="1:5" x14ac:dyDescent="0.25">
      <c r="A101" s="35" t="s">
        <v>185</v>
      </c>
      <c r="B101" s="35"/>
      <c r="C101" s="35"/>
      <c r="D101" s="35"/>
      <c r="E101" s="35"/>
    </row>
    <row r="102" spans="1:5" x14ac:dyDescent="0.25">
      <c r="A102" s="35" t="s">
        <v>126</v>
      </c>
      <c r="B102" s="35"/>
      <c r="C102" s="35"/>
      <c r="D102" s="35"/>
      <c r="E102" s="35"/>
    </row>
    <row r="103" spans="1:5" x14ac:dyDescent="0.25">
      <c r="A103" s="35" t="s">
        <v>161</v>
      </c>
      <c r="B103" s="35"/>
      <c r="C103" s="35"/>
      <c r="D103" s="35"/>
      <c r="E103" s="35"/>
    </row>
    <row r="104" spans="1:5" ht="16.5" thickBot="1" x14ac:dyDescent="0.3">
      <c r="A104" s="35"/>
      <c r="B104" s="35"/>
      <c r="C104" s="35"/>
      <c r="D104" s="35"/>
      <c r="E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1.5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174</v>
      </c>
      <c r="C112" s="48">
        <v>9.2599999999999991E-3</v>
      </c>
      <c r="D112" s="29">
        <f>C112*D24</f>
        <v>22.938409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8"/>
      <c r="D117" s="31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6" x14ac:dyDescent="0.25">
      <c r="A119" s="16"/>
      <c r="B119" s="16"/>
      <c r="C119" s="75"/>
      <c r="D119" s="55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195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29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'ELETRICISTA NOTURNO'!D144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ELETRICISTA!D145</f>
        <v>66.400000000000006</v>
      </c>
      <c r="E145" s="35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ELETRICISTA!D146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13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66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242.02658937500001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508.25583768750005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35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107.578185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495.51164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325.99450000000002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SUM(D155:D160)</f>
        <v>1679.3667520625002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2026.8289600000003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SUM(C169:C173)</f>
        <v>4840.5317875000001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1679.3667520625002</v>
      </c>
      <c r="D175" s="21"/>
    </row>
    <row r="176" spans="1:5" ht="16.5" thickBot="1" x14ac:dyDescent="0.3">
      <c r="A176" s="161" t="s">
        <v>73</v>
      </c>
      <c r="B176" s="162"/>
      <c r="C176" s="50">
        <f>ROUNDDOWN(((C174+D156+D155)/0.8575),2)</f>
        <v>6519.89</v>
      </c>
      <c r="D176" s="21"/>
    </row>
    <row r="177" spans="1:6" ht="16.5" thickBot="1" x14ac:dyDescent="0.3">
      <c r="A177" s="16"/>
      <c r="B177" s="16"/>
      <c r="C177" s="44"/>
      <c r="D177" s="21"/>
    </row>
    <row r="178" spans="1:6" ht="16.5" thickBot="1" x14ac:dyDescent="0.3">
      <c r="B178" s="59" t="s">
        <v>168</v>
      </c>
    </row>
    <row r="179" spans="1:6" x14ac:dyDescent="0.25">
      <c r="B179" s="58"/>
    </row>
    <row r="180" spans="1:6" x14ac:dyDescent="0.25">
      <c r="A180" s="35" t="s">
        <v>159</v>
      </c>
      <c r="B180" s="35"/>
      <c r="C180" s="35"/>
      <c r="D180" s="35"/>
      <c r="E180" s="35"/>
      <c r="F180" s="35"/>
    </row>
    <row r="181" spans="1:6" x14ac:dyDescent="0.25">
      <c r="A181" s="35" t="s">
        <v>134</v>
      </c>
      <c r="B181" s="35"/>
      <c r="C181" s="35"/>
      <c r="D181" s="35"/>
      <c r="E181" s="35"/>
      <c r="F181" s="35"/>
    </row>
    <row r="182" spans="1:6" x14ac:dyDescent="0.25">
      <c r="A182" s="35" t="s">
        <v>135</v>
      </c>
      <c r="B182" s="35"/>
      <c r="C182" s="35"/>
      <c r="D182" s="35"/>
      <c r="E182" s="35"/>
      <c r="F182" s="35"/>
    </row>
    <row r="183" spans="1:6" x14ac:dyDescent="0.25">
      <c r="A183" s="35" t="s">
        <v>136</v>
      </c>
      <c r="B183" s="35"/>
      <c r="C183" s="35"/>
      <c r="D183" s="35"/>
      <c r="E183" s="35"/>
      <c r="F183" s="35"/>
    </row>
    <row r="184" spans="1:6" x14ac:dyDescent="0.25">
      <c r="A184" s="35" t="s">
        <v>248</v>
      </c>
      <c r="B184" s="35"/>
      <c r="C184" s="35"/>
      <c r="D184" s="35"/>
      <c r="E184" s="35"/>
      <c r="F184" s="35"/>
    </row>
    <row r="185" spans="1:6" x14ac:dyDescent="0.25">
      <c r="A185" s="35"/>
      <c r="B185" s="35"/>
      <c r="C185" s="35"/>
      <c r="D185" s="35"/>
      <c r="E185" s="35"/>
      <c r="F185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56:B56"/>
    <mergeCell ref="A63:E63"/>
    <mergeCell ref="A71:B71"/>
    <mergeCell ref="A41:D41"/>
    <mergeCell ref="A42:D42"/>
    <mergeCell ref="A43:D43"/>
    <mergeCell ref="E48:M48"/>
    <mergeCell ref="A59:T59"/>
    <mergeCell ref="A31:E31"/>
    <mergeCell ref="A32:E32"/>
    <mergeCell ref="A34:D34"/>
    <mergeCell ref="A39:B39"/>
    <mergeCell ref="A45:E45"/>
    <mergeCell ref="A138:B138"/>
    <mergeCell ref="A78:D78"/>
    <mergeCell ref="A84:B84"/>
    <mergeCell ref="A87:D87"/>
    <mergeCell ref="A96:B96"/>
    <mergeCell ref="A105:D105"/>
    <mergeCell ref="A107:E107"/>
    <mergeCell ref="A109:D109"/>
    <mergeCell ref="A118:B118"/>
    <mergeCell ref="A126:D126"/>
    <mergeCell ref="A130:B130"/>
    <mergeCell ref="A133:D133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86569-6708-4EF3-B5B6-A9AE70979B2A}">
  <sheetPr>
    <tabColor rgb="FFFF0000"/>
  </sheetPr>
  <dimension ref="A1:T184"/>
  <sheetViews>
    <sheetView showGridLines="0" topLeftCell="A129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9" width="9.140625" style="11"/>
    <col min="10" max="10" width="9.140625" style="11" customWidth="1"/>
    <col min="11" max="11" width="0.85546875" style="11" customWidth="1"/>
    <col min="12" max="13" width="9.140625" style="11" hidden="1" customWidth="1"/>
    <col min="14" max="14" width="0.7109375" style="11" customWidth="1"/>
    <col min="15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732105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'ELETRICISTA DIURNO'!C9:D9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'ELETRICISTA DIURNO'!C10:D10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30">
        <v>2477.15</v>
      </c>
      <c r="F18" s="57"/>
    </row>
    <row r="19" spans="1:6" ht="16.5" thickBot="1" x14ac:dyDescent="0.3">
      <c r="A19" s="5" t="s">
        <v>16</v>
      </c>
      <c r="B19" s="6" t="s">
        <v>17</v>
      </c>
      <c r="C19" s="19"/>
      <c r="D19" s="22"/>
      <c r="F19" s="57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86">
        <f>(D18/220*0.2)*8*15.2083</f>
        <v>273.98720250909093</v>
      </c>
    </row>
    <row r="22" spans="1:6" ht="16.5" thickBot="1" x14ac:dyDescent="0.3">
      <c r="A22" s="5" t="s">
        <v>21</v>
      </c>
      <c r="B22" s="6" t="s">
        <v>22</v>
      </c>
      <c r="C22" s="19"/>
      <c r="D22" s="86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2751.1372025090909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0" customHeight="1" x14ac:dyDescent="0.25">
      <c r="A31" s="181" t="s">
        <v>76</v>
      </c>
      <c r="B31" s="181"/>
      <c r="C31" s="181"/>
      <c r="D31" s="181"/>
      <c r="E31" s="181"/>
    </row>
    <row r="32" spans="1:6" ht="30.75" customHeight="1" x14ac:dyDescent="0.25">
      <c r="A32" s="159" t="s">
        <v>95</v>
      </c>
      <c r="B32" s="159"/>
      <c r="C32" s="159"/>
      <c r="D32" s="159"/>
      <c r="E32" s="159"/>
    </row>
    <row r="33" spans="1:13" ht="21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8">
        <f>D24*C37</f>
        <v>229.16972896900728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9">
        <f>D24*C38</f>
        <v>305.65134319876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36">
        <f>SUM(D37:D38)</f>
        <v>534.82107216776728</v>
      </c>
    </row>
    <row r="40" spans="1:13" ht="16.5" thickBot="1" x14ac:dyDescent="0.3">
      <c r="A40" s="42"/>
      <c r="B40" s="68"/>
      <c r="C40" s="69"/>
      <c r="D40" s="70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45" t="s">
        <v>124</v>
      </c>
      <c r="B42" s="146"/>
      <c r="C42" s="146"/>
      <c r="D42" s="147"/>
    </row>
    <row r="43" spans="1:13" ht="16.5" thickBot="1" x14ac:dyDescent="0.3">
      <c r="A43" s="148" t="s">
        <v>164</v>
      </c>
      <c r="B43" s="149"/>
      <c r="C43" s="149"/>
      <c r="D43" s="150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34.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665.91275986732546</v>
      </c>
      <c r="E48" s="182" t="s">
        <v>99</v>
      </c>
      <c r="F48" s="183"/>
      <c r="G48" s="183"/>
      <c r="H48" s="183"/>
      <c r="I48" s="183"/>
      <c r="J48" s="183"/>
      <c r="K48" s="183"/>
      <c r="L48" s="183"/>
      <c r="M48" s="183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83.239094983415683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199.77382796019762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49.943456990049405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33.29563799336627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19.977382796019764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6.6591275986732548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266.36510394693016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ROUNDUP(SUM(D48:D55),2)</f>
        <v>1325.17</v>
      </c>
      <c r="E56" s="17"/>
    </row>
    <row r="57" spans="1:20" ht="19.5" customHeight="1" x14ac:dyDescent="0.25">
      <c r="A57" s="16"/>
      <c r="B57" s="16"/>
      <c r="C57" s="51"/>
      <c r="D57" s="52"/>
      <c r="E57" s="17"/>
    </row>
    <row r="58" spans="1:20" ht="20.25" customHeight="1" x14ac:dyDescent="0.25">
      <c r="A58" s="35" t="s">
        <v>239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20" ht="27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244</v>
      </c>
      <c r="B60" s="35"/>
      <c r="C60" s="35"/>
      <c r="D60" s="35"/>
      <c r="E60" s="35"/>
    </row>
    <row r="61" spans="1:20" x14ac:dyDescent="0.25">
      <c r="A61" s="35" t="s">
        <v>178</v>
      </c>
      <c r="B61" s="40">
        <f>D24+D39+D138</f>
        <v>3329.5637993366272</v>
      </c>
      <c r="C61" s="35"/>
      <c r="D61" s="35"/>
      <c r="E61" s="35"/>
    </row>
    <row r="62" spans="1:20" ht="16.5" thickBot="1" x14ac:dyDescent="0.3">
      <c r="A62" s="34"/>
      <c r="B62" s="40"/>
      <c r="C62" s="35"/>
      <c r="D62" s="35"/>
      <c r="E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((8.55*2*15)-(D18*6%))</f>
        <v>107.87100000000001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(19.41*15)*0.8</f>
        <v>232.92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31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36">
        <f>SUM(C66:C70)</f>
        <v>352.08100000000002</v>
      </c>
      <c r="D71" s="17"/>
    </row>
    <row r="72" spans="1:5" x14ac:dyDescent="0.25">
      <c r="A72" s="16"/>
      <c r="B72" s="16"/>
      <c r="C72" s="52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11.25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90">
        <f>D39</f>
        <v>534.82107216776728</v>
      </c>
      <c r="D81" s="17"/>
    </row>
    <row r="82" spans="1:5" ht="16.5" thickBot="1" x14ac:dyDescent="0.3">
      <c r="A82" s="5" t="s">
        <v>33</v>
      </c>
      <c r="B82" s="6" t="s">
        <v>34</v>
      </c>
      <c r="C82" s="90">
        <f>D56</f>
        <v>1325.17</v>
      </c>
      <c r="D82" s="17"/>
    </row>
    <row r="83" spans="1:5" ht="16.5" thickBot="1" x14ac:dyDescent="0.3">
      <c r="A83" s="5" t="s">
        <v>44</v>
      </c>
      <c r="B83" s="6" t="s">
        <v>45</v>
      </c>
      <c r="C83" s="90">
        <f>C71</f>
        <v>352.08100000000002</v>
      </c>
      <c r="D83" s="17"/>
    </row>
    <row r="84" spans="1:5" ht="16.5" thickBot="1" x14ac:dyDescent="0.3">
      <c r="A84" s="161" t="s">
        <v>1</v>
      </c>
      <c r="B84" s="162"/>
      <c r="C84" s="36">
        <f>ROUNDUP(SUM(C81:C83),2)</f>
        <v>2212.0800000000004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90">
        <f>C90*D24</f>
        <v>11.47224213446291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90">
        <f>D90*0.08</f>
        <v>0.91777937075703275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90">
        <f>C92*D24</f>
        <v>4.4018195240145452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90">
        <f>D24*C93</f>
        <v>53.482107216776726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90">
        <f>D93*C56</f>
        <v>21.285878672277139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90">
        <f>C95*D24</f>
        <v>88.036390480290905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36">
        <f>ROUNDUP(SUM(D90:D95),2)</f>
        <v>179.6</v>
      </c>
    </row>
    <row r="98" spans="1:5" x14ac:dyDescent="0.25">
      <c r="A98" s="35" t="s">
        <v>183</v>
      </c>
      <c r="B98" s="35"/>
      <c r="C98" s="35"/>
      <c r="D98" s="35"/>
      <c r="E98" s="35"/>
    </row>
    <row r="99" spans="1:5" x14ac:dyDescent="0.25">
      <c r="A99" s="35" t="s">
        <v>184</v>
      </c>
      <c r="B99" s="35"/>
      <c r="C99" s="35"/>
      <c r="D99" s="35"/>
      <c r="E99" s="35"/>
    </row>
    <row r="100" spans="1:5" x14ac:dyDescent="0.25">
      <c r="A100" s="35" t="s">
        <v>160</v>
      </c>
      <c r="B100" s="35"/>
      <c r="C100" s="35" t="s">
        <v>162</v>
      </c>
      <c r="D100" s="35"/>
      <c r="E100" s="35"/>
    </row>
    <row r="101" spans="1:5" x14ac:dyDescent="0.25">
      <c r="A101" s="35" t="s">
        <v>185</v>
      </c>
      <c r="B101" s="35"/>
      <c r="C101" s="35"/>
      <c r="D101" s="35"/>
      <c r="E101" s="35"/>
    </row>
    <row r="102" spans="1:5" x14ac:dyDescent="0.25">
      <c r="A102" s="35" t="s">
        <v>126</v>
      </c>
      <c r="B102" s="35"/>
      <c r="C102" s="35"/>
      <c r="D102" s="35"/>
      <c r="E102" s="35"/>
    </row>
    <row r="103" spans="1:5" x14ac:dyDescent="0.25">
      <c r="A103" s="35" t="s">
        <v>161</v>
      </c>
      <c r="B103" s="35"/>
      <c r="C103" s="35"/>
      <c r="D103" s="35"/>
      <c r="E103" s="35"/>
    </row>
    <row r="104" spans="1:5" ht="16.5" thickBot="1" x14ac:dyDescent="0.3">
      <c r="A104" s="35"/>
      <c r="B104" s="35"/>
      <c r="C104" s="35"/>
      <c r="D104" s="35"/>
      <c r="E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6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172</v>
      </c>
      <c r="C112" s="48">
        <v>9.2599999999999991E-3</v>
      </c>
      <c r="D112" s="29">
        <f>C112*D24</f>
        <v>25.475530495234178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15.296322845950545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0.77031841670254542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0.55022744050181815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1.51312546138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8"/>
      <c r="D117" s="30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36">
        <f>SUM(D112:D117)</f>
        <v>43.605524659769088</v>
      </c>
    </row>
    <row r="119" spans="1:6" x14ac:dyDescent="0.25">
      <c r="A119" s="16"/>
      <c r="B119" s="16"/>
      <c r="C119" s="74"/>
      <c r="D119" s="52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195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43.605524659769088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36">
        <f>SUM(D136:D137)</f>
        <v>43.605524659769088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'TÉCNICO EM TELECOMUNICAÇÃO'!D144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'ELETRICISTA DIURNO'!D145</f>
        <v>66.400000000000006</v>
      </c>
      <c r="E145" s="11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'ELETRICISTA DIURNO'!D146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9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66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266.10000000000002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558.81000000000006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118.2786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544.79840000000002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ROUNDDOWN((C176*C160),2)</f>
        <v>358.42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36">
        <f>ROUNDUP(SUM(D155:D160),2)</f>
        <v>1846.41</v>
      </c>
      <c r="E161" s="17"/>
    </row>
    <row r="162" spans="1:5" x14ac:dyDescent="0.25">
      <c r="A162" s="16"/>
      <c r="B162" s="16"/>
      <c r="C162" s="51"/>
      <c r="D162" s="52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  <c r="B165" s="35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2751.1372025090909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2212.0800000000004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179.6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43.605524659769088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36">
        <f>ROUNDDOWN(SUM(C169:C173),2)</f>
        <v>5322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1846.41</v>
      </c>
      <c r="D175" s="21"/>
    </row>
    <row r="176" spans="1:5" ht="16.5" thickBot="1" x14ac:dyDescent="0.3">
      <c r="A176" s="161" t="s">
        <v>73</v>
      </c>
      <c r="B176" s="162"/>
      <c r="C176" s="50">
        <f>ROUNDDOWN(((C174+D156+D155)/0.8575),2)</f>
        <v>7168.4</v>
      </c>
      <c r="D176" s="21"/>
    </row>
    <row r="177" spans="1:6" ht="16.5" thickBot="1" x14ac:dyDescent="0.3">
      <c r="A177" s="16"/>
      <c r="B177" s="16"/>
      <c r="C177" s="44"/>
      <c r="D177" s="21"/>
    </row>
    <row r="178" spans="1:6" ht="16.5" thickBot="1" x14ac:dyDescent="0.3">
      <c r="B178" s="59" t="s">
        <v>168</v>
      </c>
    </row>
    <row r="179" spans="1:6" x14ac:dyDescent="0.25">
      <c r="B179" s="58"/>
    </row>
    <row r="180" spans="1:6" x14ac:dyDescent="0.25">
      <c r="A180" s="35" t="s">
        <v>159</v>
      </c>
      <c r="B180" s="35"/>
      <c r="C180" s="35"/>
      <c r="D180" s="35"/>
      <c r="E180" s="35"/>
      <c r="F180" s="35"/>
    </row>
    <row r="181" spans="1:6" x14ac:dyDescent="0.25">
      <c r="A181" s="35" t="s">
        <v>134</v>
      </c>
      <c r="B181" s="35"/>
      <c r="C181" s="35"/>
      <c r="D181" s="35"/>
      <c r="E181" s="35"/>
      <c r="F181" s="35"/>
    </row>
    <row r="182" spans="1:6" x14ac:dyDescent="0.25">
      <c r="A182" s="35" t="s">
        <v>135</v>
      </c>
      <c r="B182" s="35"/>
      <c r="C182" s="35"/>
      <c r="D182" s="35"/>
      <c r="E182" s="35"/>
      <c r="F182" s="35"/>
    </row>
    <row r="183" spans="1:6" x14ac:dyDescent="0.25">
      <c r="A183" s="35" t="s">
        <v>136</v>
      </c>
      <c r="B183" s="35"/>
      <c r="C183" s="35"/>
      <c r="D183" s="35"/>
      <c r="E183" s="35"/>
      <c r="F183" s="35"/>
    </row>
    <row r="184" spans="1:6" x14ac:dyDescent="0.25">
      <c r="A184" s="35" t="s">
        <v>249</v>
      </c>
      <c r="B184" s="35"/>
      <c r="C184" s="35"/>
      <c r="D184" s="35"/>
      <c r="E184" s="35"/>
      <c r="F184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56:B56"/>
    <mergeCell ref="A63:E63"/>
    <mergeCell ref="A71:B71"/>
    <mergeCell ref="A41:D41"/>
    <mergeCell ref="A42:D42"/>
    <mergeCell ref="A43:D43"/>
    <mergeCell ref="E48:M48"/>
    <mergeCell ref="A59:T59"/>
    <mergeCell ref="A31:E31"/>
    <mergeCell ref="A32:E32"/>
    <mergeCell ref="A34:D34"/>
    <mergeCell ref="A39:B39"/>
    <mergeCell ref="A45:E45"/>
    <mergeCell ref="A138:B138"/>
    <mergeCell ref="A78:D78"/>
    <mergeCell ref="A84:B84"/>
    <mergeCell ref="A87:D87"/>
    <mergeCell ref="A96:B96"/>
    <mergeCell ref="A105:D105"/>
    <mergeCell ref="A107:E107"/>
    <mergeCell ref="A109:D109"/>
    <mergeCell ref="A118:B118"/>
    <mergeCell ref="A126:D126"/>
    <mergeCell ref="A130:B130"/>
    <mergeCell ref="A133:D133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30F7F-55B6-4FE0-99D6-59E5E782BA5C}">
  <sheetPr>
    <tabColor rgb="FFFF0000"/>
  </sheetPr>
  <dimension ref="A1:AT184"/>
  <sheetViews>
    <sheetView showGridLines="0" topLeftCell="A133" zoomScale="115" zoomScaleNormal="115" workbookViewId="0">
      <selection activeCell="D179" sqref="D179"/>
    </sheetView>
  </sheetViews>
  <sheetFormatPr defaultRowHeight="15.75" x14ac:dyDescent="0.25"/>
  <cols>
    <col min="1" max="1" width="9.140625" style="11"/>
    <col min="2" max="2" width="64" style="11" customWidth="1"/>
    <col min="3" max="3" width="21.7109375" style="11" customWidth="1"/>
    <col min="4" max="4" width="19.5703125" style="11" customWidth="1"/>
    <col min="5" max="5" width="74.5703125" style="11" customWidth="1"/>
    <col min="6" max="6" width="0.140625" style="11" customWidth="1"/>
    <col min="7" max="7" width="12" style="11" hidden="1" customWidth="1"/>
    <col min="8" max="8" width="15.140625" style="11" hidden="1" customWidth="1"/>
    <col min="9" max="20" width="9.140625" style="11" hidden="1" customWidth="1"/>
    <col min="21" max="16384" width="9.140625" style="11"/>
  </cols>
  <sheetData>
    <row r="1" spans="1:45" ht="23.25" x14ac:dyDescent="0.35">
      <c r="A1" s="160" t="s">
        <v>74</v>
      </c>
      <c r="B1" s="160"/>
      <c r="C1" s="160"/>
      <c r="D1" s="160"/>
      <c r="E1" s="160"/>
    </row>
    <row r="2" spans="1:45" ht="23.25" x14ac:dyDescent="0.35">
      <c r="A2" s="160" t="s">
        <v>75</v>
      </c>
      <c r="B2" s="160"/>
      <c r="C2" s="160"/>
      <c r="D2" s="160"/>
      <c r="E2" s="160"/>
      <c r="U2" s="191"/>
      <c r="V2" s="191"/>
      <c r="W2" s="191"/>
      <c r="X2" s="191"/>
      <c r="Y2" s="191"/>
      <c r="AO2" s="191"/>
      <c r="AP2" s="191"/>
      <c r="AQ2" s="191"/>
      <c r="AR2" s="191"/>
      <c r="AS2" s="191"/>
    </row>
    <row r="3" spans="1:45" x14ac:dyDescent="0.25">
      <c r="A3" s="163" t="s">
        <v>88</v>
      </c>
      <c r="B3" s="163"/>
      <c r="C3" s="163"/>
      <c r="D3" s="163"/>
      <c r="E3" s="163"/>
      <c r="U3" s="163"/>
      <c r="V3" s="163"/>
      <c r="W3" s="163"/>
      <c r="X3" s="163"/>
      <c r="Y3" s="163"/>
      <c r="AO3" s="163"/>
      <c r="AP3" s="163"/>
      <c r="AQ3" s="163"/>
      <c r="AR3" s="163"/>
      <c r="AS3" s="163"/>
    </row>
    <row r="4" spans="1:45" ht="16.5" thickBot="1" x14ac:dyDescent="0.3">
      <c r="A4" s="13"/>
      <c r="B4" s="13"/>
      <c r="C4" s="13"/>
      <c r="D4" s="13"/>
      <c r="E4" s="13"/>
      <c r="U4" s="13"/>
      <c r="V4" s="13"/>
      <c r="W4" s="13"/>
      <c r="X4" s="13"/>
      <c r="Y4" s="13"/>
      <c r="AO4" s="13"/>
      <c r="AP4" s="13"/>
      <c r="AQ4" s="13"/>
      <c r="AR4" s="13"/>
      <c r="AS4" s="13"/>
    </row>
    <row r="5" spans="1:45" ht="16.5" thickBot="1" x14ac:dyDescent="0.3">
      <c r="A5" s="154" t="s">
        <v>89</v>
      </c>
      <c r="B5" s="155"/>
      <c r="C5" s="155"/>
      <c r="D5" s="156"/>
      <c r="E5" s="13"/>
      <c r="U5" s="184"/>
      <c r="V5" s="184"/>
      <c r="W5" s="184"/>
      <c r="X5" s="184"/>
      <c r="Y5" s="13"/>
      <c r="AO5" s="184"/>
      <c r="AP5" s="184"/>
      <c r="AQ5" s="184"/>
      <c r="AR5" s="184"/>
      <c r="AS5" s="13"/>
    </row>
    <row r="6" spans="1:45" ht="31.5" customHeight="1" thickBot="1" x14ac:dyDescent="0.3">
      <c r="A6" s="24">
        <v>1</v>
      </c>
      <c r="B6" s="25" t="s">
        <v>90</v>
      </c>
      <c r="C6" s="174" t="s">
        <v>173</v>
      </c>
      <c r="D6" s="175"/>
      <c r="E6" s="13"/>
      <c r="U6" s="16"/>
      <c r="V6" s="21"/>
      <c r="W6" s="188"/>
      <c r="X6" s="188"/>
      <c r="Y6" s="13"/>
      <c r="AO6" s="16"/>
      <c r="AP6" s="21"/>
      <c r="AQ6" s="188"/>
      <c r="AR6" s="188"/>
      <c r="AS6" s="13"/>
    </row>
    <row r="7" spans="1:45" ht="16.5" thickBot="1" x14ac:dyDescent="0.3">
      <c r="A7" s="26">
        <v>2</v>
      </c>
      <c r="B7" s="25" t="s">
        <v>91</v>
      </c>
      <c r="C7" s="167">
        <v>313315</v>
      </c>
      <c r="D7" s="168"/>
      <c r="E7" s="13"/>
      <c r="U7" s="16"/>
      <c r="V7" s="21"/>
      <c r="W7" s="188"/>
      <c r="X7" s="188"/>
      <c r="Y7" s="13"/>
      <c r="AO7" s="16"/>
      <c r="AP7" s="21"/>
      <c r="AQ7" s="188"/>
      <c r="AR7" s="188"/>
      <c r="AS7" s="13"/>
    </row>
    <row r="8" spans="1:45" ht="18.75" customHeight="1" thickBot="1" x14ac:dyDescent="0.3">
      <c r="A8" s="26">
        <v>3</v>
      </c>
      <c r="B8" s="25" t="s">
        <v>92</v>
      </c>
      <c r="C8" s="169">
        <f>D18</f>
        <v>3415.12</v>
      </c>
      <c r="D8" s="170"/>
      <c r="E8" s="13"/>
      <c r="U8" s="16"/>
      <c r="V8" s="21"/>
      <c r="W8" s="190"/>
      <c r="X8" s="190"/>
      <c r="Y8" s="13"/>
      <c r="AO8" s="16"/>
      <c r="AP8" s="21"/>
      <c r="AQ8" s="190"/>
      <c r="AR8" s="190"/>
      <c r="AS8" s="13"/>
    </row>
    <row r="9" spans="1:45" ht="28.5" customHeight="1" thickBot="1" x14ac:dyDescent="0.3">
      <c r="A9" s="26">
        <v>4</v>
      </c>
      <c r="B9" s="25" t="s">
        <v>93</v>
      </c>
      <c r="C9" s="167" t="str">
        <f>'ELETRICISTA NOTURNO'!C9:D9</f>
        <v>CCT 2025/2027  SINDISTAL</v>
      </c>
      <c r="D9" s="168"/>
      <c r="U9" s="16"/>
      <c r="V9" s="21"/>
      <c r="W9" s="188"/>
      <c r="X9" s="188"/>
      <c r="AO9" s="16"/>
      <c r="AP9" s="21"/>
      <c r="AQ9" s="188"/>
      <c r="AR9" s="188"/>
    </row>
    <row r="10" spans="1:45" ht="16.5" thickBot="1" x14ac:dyDescent="0.3">
      <c r="A10" s="15">
        <v>5</v>
      </c>
      <c r="B10" s="27" t="s">
        <v>94</v>
      </c>
      <c r="C10" s="176">
        <f>'ELETRICISTA NOTURNO'!C10:D10</f>
        <v>45778</v>
      </c>
      <c r="D10" s="177"/>
      <c r="U10" s="16"/>
      <c r="V10" s="21"/>
      <c r="W10" s="189"/>
      <c r="X10" s="188"/>
      <c r="AO10" s="16"/>
      <c r="AP10" s="21"/>
      <c r="AQ10" s="189"/>
      <c r="AR10" s="188"/>
    </row>
    <row r="11" spans="1:45" x14ac:dyDescent="0.25">
      <c r="A11" s="16"/>
      <c r="B11" s="21"/>
      <c r="C11" s="61"/>
      <c r="D11" s="62"/>
      <c r="U11" s="16"/>
      <c r="V11" s="21"/>
      <c r="W11" s="61"/>
      <c r="X11" s="62"/>
      <c r="AO11" s="16"/>
      <c r="AP11" s="21"/>
      <c r="AQ11" s="61"/>
      <c r="AR11" s="62"/>
    </row>
    <row r="12" spans="1:45" x14ac:dyDescent="0.25">
      <c r="A12" s="35" t="s">
        <v>87</v>
      </c>
      <c r="B12" s="35"/>
      <c r="U12" s="34"/>
      <c r="V12" s="35"/>
      <c r="AO12" s="34"/>
      <c r="AP12" s="35"/>
    </row>
    <row r="13" spans="1:45" x14ac:dyDescent="0.25">
      <c r="A13" s="35" t="s">
        <v>187</v>
      </c>
      <c r="B13" s="35"/>
      <c r="U13" s="34"/>
      <c r="V13" s="35"/>
      <c r="AO13" s="34"/>
      <c r="AP13" s="35"/>
    </row>
    <row r="14" spans="1:45" ht="16.5" thickBot="1" x14ac:dyDescent="0.3">
      <c r="A14" s="14"/>
      <c r="U14" s="14"/>
      <c r="AO14" s="14"/>
    </row>
    <row r="15" spans="1:45" ht="16.5" thickBot="1" x14ac:dyDescent="0.3">
      <c r="A15" s="154" t="s">
        <v>11</v>
      </c>
      <c r="B15" s="155"/>
      <c r="C15" s="155"/>
      <c r="D15" s="156"/>
      <c r="U15" s="184"/>
      <c r="V15" s="184"/>
      <c r="W15" s="184"/>
      <c r="X15" s="184"/>
      <c r="AO15" s="184"/>
      <c r="AP15" s="184"/>
      <c r="AQ15" s="184"/>
      <c r="AR15" s="184"/>
    </row>
    <row r="16" spans="1:45" ht="16.5" thickBot="1" x14ac:dyDescent="0.3"/>
    <row r="17" spans="1:46" ht="33.75" customHeight="1" thickBot="1" x14ac:dyDescent="0.3">
      <c r="A17" s="3">
        <v>1</v>
      </c>
      <c r="B17" s="4" t="s">
        <v>12</v>
      </c>
      <c r="C17" s="4" t="s">
        <v>35</v>
      </c>
      <c r="D17" s="3" t="s">
        <v>13</v>
      </c>
      <c r="U17" s="16"/>
      <c r="V17" s="16"/>
      <c r="W17" s="16"/>
      <c r="X17" s="16"/>
      <c r="AO17" s="16"/>
      <c r="AP17" s="16"/>
      <c r="AQ17" s="16"/>
      <c r="AR17" s="16"/>
    </row>
    <row r="18" spans="1:46" ht="16.5" thickBot="1" x14ac:dyDescent="0.3">
      <c r="A18" s="5" t="s">
        <v>14</v>
      </c>
      <c r="B18" s="6" t="s">
        <v>15</v>
      </c>
      <c r="C18" s="19"/>
      <c r="D18" s="130">
        <v>3415.12</v>
      </c>
      <c r="U18" s="17"/>
      <c r="V18" s="21"/>
      <c r="W18" s="94"/>
      <c r="X18" s="92"/>
      <c r="AO18" s="17"/>
      <c r="AP18" s="21"/>
      <c r="AQ18" s="94"/>
      <c r="AR18" s="92"/>
    </row>
    <row r="19" spans="1:46" ht="16.5" thickBot="1" x14ac:dyDescent="0.3">
      <c r="A19" s="5" t="s">
        <v>16</v>
      </c>
      <c r="B19" s="6" t="s">
        <v>17</v>
      </c>
      <c r="C19" s="19"/>
      <c r="D19" s="22"/>
      <c r="U19" s="17"/>
      <c r="V19" s="21"/>
      <c r="W19" s="94"/>
      <c r="X19" s="94"/>
      <c r="AO19" s="17"/>
      <c r="AP19" s="21"/>
      <c r="AQ19" s="94"/>
      <c r="AR19" s="94"/>
    </row>
    <row r="20" spans="1:46" ht="16.5" thickBot="1" x14ac:dyDescent="0.3">
      <c r="A20" s="5" t="s">
        <v>18</v>
      </c>
      <c r="B20" s="6" t="s">
        <v>19</v>
      </c>
      <c r="C20" s="19"/>
      <c r="D20" s="23"/>
      <c r="U20" s="17"/>
      <c r="V20" s="21"/>
      <c r="W20" s="94"/>
      <c r="X20" s="94"/>
      <c r="AO20" s="17"/>
      <c r="AP20" s="21"/>
      <c r="AQ20" s="94"/>
      <c r="AR20" s="94"/>
    </row>
    <row r="21" spans="1:46" ht="16.5" thickBot="1" x14ac:dyDescent="0.3">
      <c r="A21" s="5" t="s">
        <v>20</v>
      </c>
      <c r="B21" s="6" t="s">
        <v>0</v>
      </c>
      <c r="C21" s="19"/>
      <c r="D21" s="86"/>
      <c r="U21" s="17"/>
      <c r="V21" s="21"/>
      <c r="W21" s="94"/>
      <c r="X21" s="92"/>
      <c r="AO21" s="17"/>
      <c r="AP21" s="21"/>
      <c r="AQ21" s="94"/>
      <c r="AR21" s="92"/>
    </row>
    <row r="22" spans="1:46" ht="16.5" thickBot="1" x14ac:dyDescent="0.3">
      <c r="A22" s="5" t="s">
        <v>21</v>
      </c>
      <c r="B22" s="6" t="s">
        <v>22</v>
      </c>
      <c r="C22" s="19"/>
      <c r="D22" s="86"/>
      <c r="U22" s="17"/>
      <c r="V22" s="21"/>
      <c r="W22" s="94"/>
      <c r="X22" s="92"/>
      <c r="AO22" s="17"/>
      <c r="AP22" s="21"/>
      <c r="AQ22" s="94"/>
      <c r="AR22" s="92"/>
    </row>
    <row r="23" spans="1:46" ht="16.5" thickBot="1" x14ac:dyDescent="0.3">
      <c r="A23" s="5" t="s">
        <v>23</v>
      </c>
      <c r="B23" s="6" t="s">
        <v>25</v>
      </c>
      <c r="C23" s="19"/>
      <c r="D23" s="23"/>
      <c r="U23" s="17"/>
      <c r="V23" s="21"/>
      <c r="W23" s="94"/>
      <c r="X23" s="94"/>
      <c r="AO23" s="17"/>
      <c r="AP23" s="21"/>
      <c r="AQ23" s="94"/>
      <c r="AR23" s="94"/>
    </row>
    <row r="24" spans="1:46" ht="16.5" thickBot="1" x14ac:dyDescent="0.3">
      <c r="A24" s="161" t="s">
        <v>1</v>
      </c>
      <c r="B24" s="162"/>
      <c r="C24" s="19"/>
      <c r="D24" s="36">
        <f>SUM(D18:D23)</f>
        <v>3415.12</v>
      </c>
      <c r="U24" s="185"/>
      <c r="V24" s="185"/>
      <c r="W24" s="94"/>
      <c r="X24" s="52"/>
      <c r="AO24" s="185"/>
      <c r="AP24" s="185"/>
      <c r="AQ24" s="94"/>
      <c r="AR24" s="52"/>
    </row>
    <row r="25" spans="1:46" x14ac:dyDescent="0.25">
      <c r="A25" s="16"/>
      <c r="B25" s="16"/>
      <c r="C25" s="60"/>
      <c r="D25" s="52"/>
      <c r="U25" s="16"/>
      <c r="V25" s="16"/>
      <c r="W25" s="94"/>
      <c r="X25" s="52"/>
      <c r="AO25" s="16"/>
      <c r="AP25" s="16"/>
      <c r="AQ25" s="94"/>
      <c r="AR25" s="52"/>
    </row>
    <row r="26" spans="1:46" x14ac:dyDescent="0.25">
      <c r="A26" s="35" t="s">
        <v>188</v>
      </c>
      <c r="B26" s="35"/>
      <c r="C26" s="35"/>
      <c r="D26" s="35"/>
      <c r="E26" s="35"/>
      <c r="F26" s="35"/>
      <c r="U26" s="34"/>
      <c r="V26" s="35"/>
      <c r="W26" s="35"/>
      <c r="X26" s="35"/>
      <c r="Y26" s="35"/>
      <c r="Z26" s="35"/>
      <c r="AO26" s="34"/>
      <c r="AP26" s="35"/>
      <c r="AQ26" s="35"/>
      <c r="AR26" s="35"/>
      <c r="AS26" s="35"/>
      <c r="AT26" s="35"/>
    </row>
    <row r="27" spans="1:46" x14ac:dyDescent="0.25">
      <c r="A27" s="35" t="s">
        <v>119</v>
      </c>
      <c r="B27" s="35"/>
      <c r="C27" s="35"/>
      <c r="D27" s="35"/>
      <c r="E27" s="35"/>
      <c r="F27" s="35"/>
      <c r="U27" s="34"/>
      <c r="V27" s="35"/>
      <c r="W27" s="35"/>
      <c r="X27" s="35"/>
      <c r="Y27" s="35"/>
      <c r="Z27" s="35"/>
      <c r="AO27" s="34"/>
      <c r="AP27" s="35"/>
      <c r="AQ27" s="35"/>
      <c r="AR27" s="35"/>
      <c r="AS27" s="35"/>
      <c r="AT27" s="35"/>
    </row>
    <row r="28" spans="1:46" ht="16.5" thickBot="1" x14ac:dyDescent="0.3">
      <c r="A28" s="34"/>
      <c r="B28" s="35"/>
      <c r="C28" s="35"/>
      <c r="D28" s="35"/>
      <c r="E28" s="35"/>
      <c r="F28" s="35"/>
      <c r="U28" s="34"/>
      <c r="V28" s="35"/>
      <c r="W28" s="35"/>
      <c r="X28" s="35"/>
      <c r="Y28" s="35"/>
      <c r="Z28" s="35"/>
      <c r="AO28" s="34"/>
      <c r="AP28" s="35"/>
      <c r="AQ28" s="35"/>
      <c r="AR28" s="35"/>
      <c r="AS28" s="35"/>
      <c r="AT28" s="35"/>
    </row>
    <row r="29" spans="1:46" ht="16.5" thickBot="1" x14ac:dyDescent="0.3">
      <c r="A29" s="154" t="s">
        <v>26</v>
      </c>
      <c r="B29" s="155"/>
      <c r="C29" s="155"/>
      <c r="D29" s="156"/>
      <c r="U29" s="184"/>
      <c r="V29" s="184"/>
      <c r="W29" s="184"/>
      <c r="X29" s="184"/>
      <c r="AO29" s="184"/>
      <c r="AP29" s="184"/>
      <c r="AQ29" s="184"/>
      <c r="AR29" s="184"/>
    </row>
    <row r="30" spans="1:46" x14ac:dyDescent="0.25">
      <c r="A30" s="43"/>
      <c r="B30" s="43"/>
      <c r="C30" s="43"/>
      <c r="D30" s="43"/>
      <c r="U30" s="43"/>
      <c r="V30" s="43"/>
      <c r="W30" s="43"/>
      <c r="X30" s="43"/>
      <c r="AO30" s="43"/>
      <c r="AP30" s="43"/>
      <c r="AQ30" s="43"/>
      <c r="AR30" s="43"/>
    </row>
    <row r="31" spans="1:46" ht="34.5" customHeight="1" x14ac:dyDescent="0.25">
      <c r="A31" s="159" t="s">
        <v>76</v>
      </c>
      <c r="B31" s="159"/>
      <c r="C31" s="159"/>
      <c r="D31" s="159"/>
      <c r="E31" s="159"/>
      <c r="U31" s="186"/>
      <c r="V31" s="186"/>
      <c r="W31" s="186"/>
      <c r="X31" s="186"/>
      <c r="Y31" s="186"/>
      <c r="AO31" s="186"/>
      <c r="AP31" s="186"/>
      <c r="AQ31" s="186"/>
      <c r="AR31" s="186"/>
      <c r="AS31" s="186"/>
    </row>
    <row r="32" spans="1:46" ht="22.5" customHeight="1" x14ac:dyDescent="0.25">
      <c r="A32" s="159" t="s">
        <v>95</v>
      </c>
      <c r="B32" s="159"/>
      <c r="C32" s="159"/>
      <c r="D32" s="159"/>
      <c r="E32" s="159"/>
      <c r="U32" s="186"/>
      <c r="V32" s="186"/>
      <c r="W32" s="186"/>
      <c r="X32" s="186"/>
      <c r="Y32" s="186"/>
      <c r="AO32" s="186"/>
      <c r="AP32" s="186"/>
      <c r="AQ32" s="186"/>
      <c r="AR32" s="186"/>
      <c r="AS32" s="186"/>
    </row>
    <row r="33" spans="1:46" ht="13.5" customHeight="1" thickBot="1" x14ac:dyDescent="0.3">
      <c r="A33" s="2"/>
      <c r="U33" s="2"/>
      <c r="AO33" s="2"/>
    </row>
    <row r="34" spans="1:46" ht="16.5" thickBot="1" x14ac:dyDescent="0.3">
      <c r="A34" s="139" t="s">
        <v>27</v>
      </c>
      <c r="B34" s="140"/>
      <c r="C34" s="140"/>
      <c r="D34" s="141"/>
      <c r="U34" s="184"/>
      <c r="V34" s="184"/>
      <c r="W34" s="184"/>
      <c r="X34" s="184"/>
      <c r="AO34" s="184"/>
      <c r="AP34" s="184"/>
      <c r="AQ34" s="184"/>
      <c r="AR34" s="184"/>
    </row>
    <row r="35" spans="1:46" ht="16.5" thickBot="1" x14ac:dyDescent="0.3"/>
    <row r="36" spans="1:46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  <c r="U36" s="16"/>
      <c r="V36" s="16"/>
      <c r="W36" s="16"/>
      <c r="X36" s="16"/>
      <c r="AO36" s="16"/>
      <c r="AP36" s="16"/>
      <c r="AQ36" s="16"/>
      <c r="AR36" s="16"/>
    </row>
    <row r="37" spans="1:46" ht="16.5" thickBot="1" x14ac:dyDescent="0.3">
      <c r="A37" s="5" t="s">
        <v>14</v>
      </c>
      <c r="B37" s="6" t="s">
        <v>30</v>
      </c>
      <c r="C37" s="82">
        <v>8.3299999999999999E-2</v>
      </c>
      <c r="D37" s="88">
        <f>D24*C37</f>
        <v>284.47949599999998</v>
      </c>
      <c r="E37" s="11" t="s">
        <v>97</v>
      </c>
      <c r="U37" s="17"/>
      <c r="V37" s="21"/>
      <c r="W37" s="95"/>
      <c r="X37" s="96"/>
      <c r="AO37" s="17"/>
      <c r="AP37" s="21"/>
      <c r="AQ37" s="95"/>
      <c r="AR37" s="96"/>
    </row>
    <row r="38" spans="1:46" ht="16.5" thickBot="1" x14ac:dyDescent="0.3">
      <c r="A38" s="5" t="s">
        <v>16</v>
      </c>
      <c r="B38" s="6" t="s">
        <v>31</v>
      </c>
      <c r="C38" s="82">
        <v>0.1111</v>
      </c>
      <c r="D38" s="89">
        <f>D24*C38</f>
        <v>379.41983199999999</v>
      </c>
      <c r="E38" s="11" t="s">
        <v>98</v>
      </c>
      <c r="U38" s="17"/>
      <c r="V38" s="21"/>
      <c r="W38" s="95"/>
      <c r="X38" s="96"/>
      <c r="AO38" s="17"/>
      <c r="AP38" s="21"/>
      <c r="AQ38" s="95"/>
      <c r="AR38" s="96"/>
    </row>
    <row r="39" spans="1:46" ht="16.5" thickBot="1" x14ac:dyDescent="0.3">
      <c r="A39" s="161" t="s">
        <v>1</v>
      </c>
      <c r="B39" s="162"/>
      <c r="C39" s="28">
        <f>SUM(C37:C38)</f>
        <v>0.19440000000000002</v>
      </c>
      <c r="D39" s="36">
        <f>SUM(D37:D38)</f>
        <v>663.89932799999997</v>
      </c>
      <c r="U39" s="185"/>
      <c r="V39" s="185"/>
      <c r="W39" s="54"/>
      <c r="X39" s="52"/>
      <c r="AO39" s="185"/>
      <c r="AP39" s="185"/>
      <c r="AQ39" s="54"/>
      <c r="AR39" s="52"/>
    </row>
    <row r="40" spans="1:46" ht="16.5" thickBot="1" x14ac:dyDescent="0.3">
      <c r="A40" s="42"/>
      <c r="B40" s="68"/>
      <c r="C40" s="69"/>
      <c r="D40" s="70"/>
      <c r="U40" s="16"/>
      <c r="V40" s="16"/>
      <c r="W40" s="54"/>
      <c r="X40" s="52"/>
      <c r="AO40" s="16"/>
      <c r="AP40" s="16"/>
      <c r="AQ40" s="54"/>
      <c r="AR40" s="52"/>
    </row>
    <row r="41" spans="1:46" ht="16.5" thickBot="1" x14ac:dyDescent="0.3">
      <c r="A41" s="142" t="s">
        <v>120</v>
      </c>
      <c r="B41" s="143"/>
      <c r="C41" s="143"/>
      <c r="D41" s="144"/>
      <c r="U41" s="184"/>
      <c r="V41" s="184"/>
      <c r="W41" s="184"/>
      <c r="X41" s="184"/>
      <c r="AO41" s="184"/>
      <c r="AP41" s="184"/>
      <c r="AQ41" s="184"/>
      <c r="AR41" s="184"/>
    </row>
    <row r="42" spans="1:46" x14ac:dyDescent="0.25">
      <c r="A42" s="145" t="s">
        <v>124</v>
      </c>
      <c r="B42" s="146"/>
      <c r="C42" s="146"/>
      <c r="D42" s="147"/>
      <c r="U42" s="187"/>
      <c r="V42" s="187"/>
      <c r="W42" s="187"/>
      <c r="X42" s="187"/>
      <c r="AO42" s="187"/>
      <c r="AP42" s="187"/>
      <c r="AQ42" s="187"/>
      <c r="AR42" s="187"/>
    </row>
    <row r="43" spans="1:46" ht="16.5" thickBot="1" x14ac:dyDescent="0.3">
      <c r="A43" s="148" t="s">
        <v>164</v>
      </c>
      <c r="B43" s="149"/>
      <c r="C43" s="149"/>
      <c r="D43" s="150"/>
      <c r="U43" s="187"/>
      <c r="V43" s="187"/>
      <c r="W43" s="187"/>
      <c r="X43" s="187"/>
      <c r="AO43" s="187"/>
      <c r="AP43" s="187"/>
      <c r="AQ43" s="187"/>
      <c r="AR43" s="187"/>
    </row>
    <row r="44" spans="1:46" ht="16.5" thickBot="1" x14ac:dyDescent="0.3"/>
    <row r="45" spans="1:46" ht="32.25" customHeight="1" thickBot="1" x14ac:dyDescent="0.3">
      <c r="A45" s="164" t="s">
        <v>32</v>
      </c>
      <c r="B45" s="165"/>
      <c r="C45" s="165"/>
      <c r="D45" s="165"/>
      <c r="E45" s="166"/>
      <c r="U45" s="185"/>
      <c r="V45" s="185"/>
      <c r="W45" s="185"/>
      <c r="X45" s="185"/>
      <c r="Y45" s="185"/>
      <c r="AO45" s="185"/>
      <c r="AP45" s="185"/>
      <c r="AQ45" s="185"/>
      <c r="AR45" s="185"/>
      <c r="AS45" s="185"/>
    </row>
    <row r="46" spans="1:46" ht="16.5" thickBot="1" x14ac:dyDescent="0.3"/>
    <row r="47" spans="1:46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  <c r="U47" s="16"/>
      <c r="V47" s="16"/>
      <c r="W47" s="16"/>
      <c r="X47" s="16"/>
      <c r="Y47" s="16"/>
      <c r="AO47" s="16"/>
      <c r="AP47" s="16"/>
      <c r="AQ47" s="16"/>
      <c r="AR47" s="16"/>
      <c r="AS47" s="16"/>
    </row>
    <row r="48" spans="1:46" ht="31.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826.6298655999999</v>
      </c>
      <c r="E48" s="182" t="s">
        <v>99</v>
      </c>
      <c r="F48" s="183"/>
      <c r="G48" s="183"/>
      <c r="H48" s="183"/>
      <c r="I48" s="183"/>
      <c r="J48" s="183"/>
      <c r="K48" s="183"/>
      <c r="L48" s="183"/>
      <c r="M48" s="183"/>
      <c r="U48" s="17"/>
      <c r="V48" s="21"/>
      <c r="W48" s="54"/>
      <c r="X48" s="93"/>
      <c r="Y48" s="183"/>
      <c r="Z48" s="183"/>
      <c r="AA48" s="183"/>
      <c r="AB48" s="183"/>
      <c r="AC48" s="183"/>
      <c r="AD48" s="183"/>
      <c r="AE48" s="183"/>
      <c r="AF48" s="183"/>
      <c r="AG48" s="183"/>
      <c r="AO48" s="17"/>
      <c r="AP48" s="21"/>
      <c r="AQ48" s="54"/>
      <c r="AR48" s="93"/>
      <c r="AS48" s="183"/>
      <c r="AT48" s="183"/>
    </row>
    <row r="49" spans="1:46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103.32873319999999</v>
      </c>
      <c r="E49" s="11" t="s">
        <v>100</v>
      </c>
      <c r="U49" s="17"/>
      <c r="V49" s="21"/>
      <c r="W49" s="54"/>
      <c r="X49" s="93"/>
      <c r="AO49" s="17"/>
      <c r="AP49" s="21"/>
      <c r="AQ49" s="54"/>
      <c r="AR49" s="93"/>
    </row>
    <row r="50" spans="1:46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247.98895967999997</v>
      </c>
      <c r="E50" s="11" t="s">
        <v>121</v>
      </c>
      <c r="U50" s="17"/>
      <c r="V50" s="21"/>
      <c r="W50" s="54"/>
      <c r="X50" s="93"/>
      <c r="AO50" s="17"/>
      <c r="AP50" s="21"/>
      <c r="AQ50" s="54"/>
      <c r="AR50" s="93"/>
    </row>
    <row r="51" spans="1:46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61.997239919999991</v>
      </c>
      <c r="E51" s="11" t="s">
        <v>101</v>
      </c>
      <c r="U51" s="17"/>
      <c r="V51" s="21"/>
      <c r="W51" s="54"/>
      <c r="X51" s="93"/>
      <c r="AO51" s="17"/>
      <c r="AP51" s="21"/>
      <c r="AQ51" s="54"/>
      <c r="AR51" s="93"/>
    </row>
    <row r="52" spans="1:46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41.331493279999997</v>
      </c>
      <c r="E52" s="11" t="s">
        <v>102</v>
      </c>
      <c r="U52" s="17"/>
      <c r="V52" s="21"/>
      <c r="W52" s="54"/>
      <c r="X52" s="93"/>
      <c r="AO52" s="17"/>
      <c r="AP52" s="21"/>
      <c r="AQ52" s="54"/>
      <c r="AR52" s="93"/>
    </row>
    <row r="53" spans="1:46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24.798895967999997</v>
      </c>
      <c r="E53" s="11" t="s">
        <v>103</v>
      </c>
      <c r="U53" s="17"/>
      <c r="V53" s="21"/>
      <c r="W53" s="54"/>
      <c r="X53" s="93"/>
      <c r="AO53" s="17"/>
      <c r="AP53" s="21"/>
      <c r="AQ53" s="54"/>
      <c r="AR53" s="93"/>
    </row>
    <row r="54" spans="1:46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8.266298656</v>
      </c>
      <c r="E54" s="11" t="s">
        <v>104</v>
      </c>
      <c r="U54" s="17"/>
      <c r="V54" s="21"/>
      <c r="W54" s="54"/>
      <c r="X54" s="93"/>
      <c r="AO54" s="17"/>
      <c r="AP54" s="21"/>
      <c r="AQ54" s="54"/>
      <c r="AR54" s="93"/>
    </row>
    <row r="55" spans="1:46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330.65194623999997</v>
      </c>
      <c r="E55" s="11" t="s">
        <v>105</v>
      </c>
      <c r="U55" s="17"/>
      <c r="V55" s="21"/>
      <c r="W55" s="54"/>
      <c r="X55" s="93"/>
      <c r="AO55" s="17"/>
      <c r="AP55" s="21"/>
      <c r="AQ55" s="54"/>
      <c r="AR55" s="93"/>
    </row>
    <row r="56" spans="1:46" ht="16.5" thickBot="1" x14ac:dyDescent="0.3">
      <c r="A56" s="161" t="s">
        <v>42</v>
      </c>
      <c r="B56" s="162"/>
      <c r="C56" s="28">
        <f>SUM(C48:C55)</f>
        <v>0.39800000000000008</v>
      </c>
      <c r="D56" s="36">
        <f>SUM(D48:D55)</f>
        <v>1644.9934325439995</v>
      </c>
      <c r="E56" s="17"/>
      <c r="U56" s="185"/>
      <c r="V56" s="185"/>
      <c r="W56" s="51"/>
      <c r="X56" s="52"/>
      <c r="Y56" s="17"/>
      <c r="AO56" s="185"/>
      <c r="AP56" s="185"/>
      <c r="AQ56" s="51"/>
      <c r="AR56" s="52"/>
      <c r="AS56" s="17"/>
    </row>
    <row r="57" spans="1:46" x14ac:dyDescent="0.25">
      <c r="A57" s="16"/>
      <c r="B57" s="16"/>
      <c r="C57" s="51"/>
      <c r="D57" s="52"/>
      <c r="E57" s="17"/>
      <c r="U57" s="16"/>
      <c r="V57" s="16"/>
      <c r="W57" s="51"/>
      <c r="X57" s="52"/>
      <c r="Y57" s="17"/>
      <c r="AO57" s="16"/>
      <c r="AP57" s="16"/>
      <c r="AQ57" s="51"/>
      <c r="AR57" s="52"/>
      <c r="AS57" s="17"/>
    </row>
    <row r="58" spans="1:46" ht="24.75" customHeight="1" x14ac:dyDescent="0.25">
      <c r="A58" s="35" t="s">
        <v>233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O58" s="35"/>
      <c r="AP58" s="35"/>
      <c r="AQ58" s="35"/>
      <c r="AR58" s="35"/>
      <c r="AS58" s="35"/>
      <c r="AT58" s="35"/>
    </row>
    <row r="59" spans="1:46" ht="31.5" customHeight="1" x14ac:dyDescent="0.25">
      <c r="A59" s="151" t="s">
        <v>240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</row>
    <row r="60" spans="1:46" x14ac:dyDescent="0.25">
      <c r="A60" s="35" t="s">
        <v>236</v>
      </c>
      <c r="B60" s="35"/>
      <c r="C60" s="35"/>
      <c r="D60" s="35"/>
      <c r="E60" s="35"/>
      <c r="U60" s="34"/>
      <c r="V60" s="35"/>
      <c r="W60" s="35"/>
      <c r="X60" s="35"/>
      <c r="Y60" s="35"/>
      <c r="AO60" s="34"/>
      <c r="AP60" s="35"/>
      <c r="AQ60" s="35"/>
      <c r="AR60" s="35"/>
      <c r="AS60" s="35"/>
    </row>
    <row r="61" spans="1:46" x14ac:dyDescent="0.25">
      <c r="A61" s="35" t="s">
        <v>178</v>
      </c>
      <c r="B61" s="40">
        <f>D24+D39+D138</f>
        <v>4133.1493279999995</v>
      </c>
      <c r="C61" s="35"/>
      <c r="D61" s="35"/>
      <c r="E61" s="35"/>
      <c r="U61" s="34"/>
      <c r="V61" s="40"/>
      <c r="W61" s="35"/>
      <c r="X61" s="35"/>
      <c r="Y61" s="35"/>
      <c r="AO61" s="34"/>
      <c r="AP61" s="40"/>
      <c r="AQ61" s="35"/>
      <c r="AR61" s="35"/>
      <c r="AS61" s="35"/>
    </row>
    <row r="62" spans="1:46" ht="16.5" thickBot="1" x14ac:dyDescent="0.3">
      <c r="A62" s="34"/>
      <c r="B62" s="40"/>
      <c r="C62" s="35"/>
      <c r="D62" s="35"/>
      <c r="E62" s="35"/>
      <c r="U62" s="34"/>
      <c r="V62" s="40"/>
      <c r="W62" s="35"/>
      <c r="X62" s="35"/>
      <c r="Y62" s="35"/>
      <c r="AO62" s="34"/>
      <c r="AP62" s="40"/>
      <c r="AQ62" s="35"/>
      <c r="AR62" s="35"/>
      <c r="AS62" s="35"/>
    </row>
    <row r="63" spans="1:46" ht="16.5" thickBot="1" x14ac:dyDescent="0.3">
      <c r="A63" s="139" t="s">
        <v>43</v>
      </c>
      <c r="B63" s="140"/>
      <c r="C63" s="140"/>
      <c r="D63" s="140"/>
      <c r="E63" s="141"/>
      <c r="U63" s="184"/>
      <c r="V63" s="184"/>
      <c r="W63" s="184"/>
      <c r="X63" s="184"/>
      <c r="Y63" s="184"/>
      <c r="AO63" s="184"/>
      <c r="AP63" s="184"/>
      <c r="AQ63" s="184"/>
      <c r="AR63" s="184"/>
      <c r="AS63" s="184"/>
    </row>
    <row r="64" spans="1:46" ht="16.5" thickBot="1" x14ac:dyDescent="0.3"/>
    <row r="65" spans="1:45" ht="16.5" thickBot="1" x14ac:dyDescent="0.3">
      <c r="A65" s="3" t="s">
        <v>44</v>
      </c>
      <c r="B65" s="4" t="s">
        <v>45</v>
      </c>
      <c r="C65" s="4" t="s">
        <v>13</v>
      </c>
      <c r="D65" s="16"/>
      <c r="U65" s="16"/>
      <c r="V65" s="16"/>
      <c r="W65" s="16"/>
      <c r="X65" s="16"/>
      <c r="AO65" s="16"/>
      <c r="AP65" s="16"/>
      <c r="AQ65" s="16"/>
      <c r="AR65" s="16"/>
    </row>
    <row r="66" spans="1:45" ht="16.5" thickBot="1" x14ac:dyDescent="0.3">
      <c r="A66" s="5" t="s">
        <v>14</v>
      </c>
      <c r="B66" s="6" t="s">
        <v>106</v>
      </c>
      <c r="C66" s="31">
        <f>((8.55*2*26)-(D18*6%))</f>
        <v>239.69280000000003</v>
      </c>
      <c r="D66" s="11" t="s">
        <v>171</v>
      </c>
      <c r="E66" s="11" t="s">
        <v>180</v>
      </c>
      <c r="U66" s="17"/>
      <c r="V66" s="21"/>
      <c r="W66" s="67"/>
      <c r="AO66" s="17"/>
      <c r="AP66" s="21"/>
      <c r="AQ66" s="67"/>
    </row>
    <row r="67" spans="1:45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  <c r="U67" s="17"/>
      <c r="V67" s="21"/>
      <c r="W67" s="93"/>
      <c r="AO67" s="17"/>
      <c r="AP67" s="21"/>
      <c r="AQ67" s="93"/>
    </row>
    <row r="68" spans="1:45" ht="16.5" thickBot="1" x14ac:dyDescent="0.3">
      <c r="A68" s="5" t="s">
        <v>18</v>
      </c>
      <c r="B68" s="6" t="s">
        <v>139</v>
      </c>
      <c r="C68" s="128">
        <v>11.29</v>
      </c>
      <c r="D68" s="11" t="s">
        <v>123</v>
      </c>
      <c r="U68" s="17"/>
      <c r="V68" s="21"/>
      <c r="W68" s="97"/>
      <c r="AO68" s="17"/>
      <c r="AP68" s="21"/>
      <c r="AQ68" s="97"/>
    </row>
    <row r="69" spans="1:45" ht="16.5" thickBot="1" x14ac:dyDescent="0.3">
      <c r="A69" s="5" t="s">
        <v>20</v>
      </c>
      <c r="B69" s="6" t="s">
        <v>127</v>
      </c>
      <c r="C69" s="30"/>
      <c r="D69" s="17"/>
      <c r="U69" s="17"/>
      <c r="V69" s="21"/>
      <c r="W69" s="97"/>
      <c r="X69" s="17"/>
      <c r="AO69" s="17"/>
      <c r="AP69" s="21"/>
      <c r="AQ69" s="97"/>
      <c r="AR69" s="17"/>
    </row>
    <row r="70" spans="1:45" ht="16.5" thickBot="1" x14ac:dyDescent="0.3">
      <c r="A70" s="5" t="s">
        <v>21</v>
      </c>
      <c r="B70" s="6" t="s">
        <v>128</v>
      </c>
      <c r="C70" s="30"/>
      <c r="D70" s="17"/>
      <c r="U70" s="17"/>
      <c r="V70" s="21"/>
      <c r="W70" s="97"/>
      <c r="X70" s="17"/>
      <c r="AO70" s="17"/>
      <c r="AP70" s="21"/>
      <c r="AQ70" s="97"/>
      <c r="AR70" s="17"/>
    </row>
    <row r="71" spans="1:45" ht="16.5" thickBot="1" x14ac:dyDescent="0.3">
      <c r="A71" s="161" t="s">
        <v>1</v>
      </c>
      <c r="B71" s="162"/>
      <c r="C71" s="36">
        <f>SUM(C66:C70)</f>
        <v>592.59879999999998</v>
      </c>
      <c r="D71" s="17"/>
      <c r="U71" s="185"/>
      <c r="V71" s="185"/>
      <c r="W71" s="52"/>
      <c r="X71" s="17"/>
      <c r="AO71" s="185"/>
      <c r="AP71" s="185"/>
      <c r="AQ71" s="52"/>
      <c r="AR71" s="17"/>
    </row>
    <row r="72" spans="1:45" x14ac:dyDescent="0.25">
      <c r="A72" s="16"/>
      <c r="B72" s="16"/>
      <c r="C72" s="52"/>
      <c r="D72" s="17"/>
      <c r="U72" s="16"/>
      <c r="V72" s="16"/>
      <c r="W72" s="52"/>
      <c r="X72" s="17"/>
      <c r="AO72" s="16"/>
      <c r="AP72" s="16"/>
      <c r="AQ72" s="52"/>
      <c r="AR72" s="17"/>
    </row>
    <row r="73" spans="1:45" x14ac:dyDescent="0.25">
      <c r="A73" s="35" t="s">
        <v>122</v>
      </c>
      <c r="B73" s="35"/>
      <c r="C73" s="35"/>
      <c r="D73" s="35"/>
      <c r="E73" s="35"/>
      <c r="U73" s="35"/>
      <c r="V73" s="35"/>
      <c r="W73" s="35"/>
      <c r="X73" s="35"/>
      <c r="Y73" s="35"/>
      <c r="AO73" s="35"/>
      <c r="AP73" s="35"/>
      <c r="AQ73" s="35"/>
      <c r="AR73" s="35"/>
      <c r="AS73" s="35"/>
    </row>
    <row r="74" spans="1:45" ht="24" customHeight="1" x14ac:dyDescent="0.25">
      <c r="A74" s="35" t="s">
        <v>96</v>
      </c>
      <c r="B74" s="35"/>
      <c r="C74" s="35"/>
      <c r="D74" s="35"/>
      <c r="E74" s="35"/>
      <c r="U74" s="35"/>
      <c r="V74" s="35"/>
      <c r="W74" s="35"/>
      <c r="X74" s="35"/>
      <c r="Y74" s="35"/>
      <c r="AO74" s="35"/>
      <c r="AP74" s="35"/>
      <c r="AQ74" s="35"/>
      <c r="AR74" s="35"/>
      <c r="AS74" s="35"/>
    </row>
    <row r="75" spans="1:45" x14ac:dyDescent="0.25">
      <c r="A75" s="35" t="s">
        <v>182</v>
      </c>
      <c r="B75" s="35"/>
      <c r="C75" s="35"/>
      <c r="D75" s="35"/>
      <c r="E75" s="35"/>
      <c r="U75" s="35"/>
      <c r="V75" s="35"/>
      <c r="W75" s="35"/>
      <c r="X75" s="35"/>
      <c r="Y75" s="35"/>
      <c r="AO75" s="35"/>
      <c r="AP75" s="35"/>
      <c r="AQ75" s="35"/>
      <c r="AR75" s="35"/>
      <c r="AS75" s="35"/>
    </row>
    <row r="76" spans="1:45" x14ac:dyDescent="0.25">
      <c r="A76" s="35" t="s">
        <v>181</v>
      </c>
      <c r="B76" s="35"/>
      <c r="C76" s="35"/>
      <c r="D76" s="35"/>
      <c r="E76" s="35"/>
      <c r="U76" s="35"/>
      <c r="V76" s="35"/>
      <c r="W76" s="35"/>
      <c r="X76" s="35"/>
      <c r="Y76" s="35"/>
      <c r="AO76" s="35"/>
      <c r="AP76" s="35"/>
      <c r="AQ76" s="35"/>
      <c r="AR76" s="35"/>
      <c r="AS76" s="35"/>
    </row>
    <row r="77" spans="1:45" ht="16.5" thickBot="1" x14ac:dyDescent="0.3">
      <c r="A77" s="14"/>
      <c r="U77" s="14"/>
      <c r="AO77" s="14"/>
    </row>
    <row r="78" spans="1:45" ht="16.5" thickBot="1" x14ac:dyDescent="0.3">
      <c r="A78" s="139" t="s">
        <v>47</v>
      </c>
      <c r="B78" s="140"/>
      <c r="C78" s="140"/>
      <c r="D78" s="141"/>
      <c r="U78" s="184"/>
      <c r="V78" s="184"/>
      <c r="W78" s="184"/>
      <c r="X78" s="184"/>
      <c r="AO78" s="184"/>
      <c r="AP78" s="184"/>
      <c r="AQ78" s="184"/>
      <c r="AR78" s="184"/>
    </row>
    <row r="79" spans="1:45" ht="16.5" thickBot="1" x14ac:dyDescent="0.3"/>
    <row r="80" spans="1:45" ht="16.5" thickBot="1" x14ac:dyDescent="0.3">
      <c r="A80" s="3">
        <v>2</v>
      </c>
      <c r="B80" s="4" t="s">
        <v>48</v>
      </c>
      <c r="C80" s="4" t="s">
        <v>13</v>
      </c>
      <c r="D80" s="16"/>
      <c r="U80" s="16"/>
      <c r="V80" s="16"/>
      <c r="W80" s="16"/>
      <c r="X80" s="16"/>
      <c r="AO80" s="16"/>
      <c r="AP80" s="16"/>
      <c r="AQ80" s="16"/>
      <c r="AR80" s="16"/>
    </row>
    <row r="81" spans="1:45" ht="16.5" thickBot="1" x14ac:dyDescent="0.3">
      <c r="A81" s="5" t="s">
        <v>28</v>
      </c>
      <c r="B81" s="6" t="s">
        <v>29</v>
      </c>
      <c r="C81" s="90">
        <f>D39</f>
        <v>663.89932799999997</v>
      </c>
      <c r="D81" s="17"/>
      <c r="U81" s="17"/>
      <c r="V81" s="21"/>
      <c r="W81" s="96"/>
      <c r="X81" s="17"/>
      <c r="AO81" s="17"/>
      <c r="AP81" s="21"/>
      <c r="AQ81" s="96"/>
      <c r="AR81" s="17"/>
    </row>
    <row r="82" spans="1:45" ht="16.5" thickBot="1" x14ac:dyDescent="0.3">
      <c r="A82" s="5" t="s">
        <v>33</v>
      </c>
      <c r="B82" s="6" t="s">
        <v>34</v>
      </c>
      <c r="C82" s="90">
        <f>D56</f>
        <v>1644.9934325439995</v>
      </c>
      <c r="D82" s="17"/>
      <c r="U82" s="17"/>
      <c r="V82" s="21"/>
      <c r="W82" s="96"/>
      <c r="X82" s="17"/>
      <c r="AO82" s="17"/>
      <c r="AP82" s="21"/>
      <c r="AQ82" s="96"/>
      <c r="AR82" s="17"/>
    </row>
    <row r="83" spans="1:45" ht="16.5" thickBot="1" x14ac:dyDescent="0.3">
      <c r="A83" s="5" t="s">
        <v>44</v>
      </c>
      <c r="B83" s="6" t="s">
        <v>45</v>
      </c>
      <c r="C83" s="90">
        <f>C71</f>
        <v>592.59879999999998</v>
      </c>
      <c r="D83" s="17"/>
      <c r="U83" s="17"/>
      <c r="V83" s="21"/>
      <c r="W83" s="96"/>
      <c r="X83" s="17"/>
      <c r="AO83" s="17"/>
      <c r="AP83" s="21"/>
      <c r="AQ83" s="96"/>
      <c r="AR83" s="17"/>
    </row>
    <row r="84" spans="1:45" ht="16.5" thickBot="1" x14ac:dyDescent="0.3">
      <c r="A84" s="161" t="s">
        <v>1</v>
      </c>
      <c r="B84" s="162"/>
      <c r="C84" s="36">
        <f>SUM(C81:C83)</f>
        <v>2901.4915605439992</v>
      </c>
      <c r="D84" s="17"/>
      <c r="U84" s="185"/>
      <c r="V84" s="185"/>
      <c r="W84" s="52"/>
      <c r="X84" s="17"/>
      <c r="AO84" s="185"/>
      <c r="AP84" s="185"/>
      <c r="AQ84" s="52"/>
      <c r="AR84" s="17"/>
    </row>
    <row r="85" spans="1:45" x14ac:dyDescent="0.25">
      <c r="A85" s="1"/>
      <c r="U85" s="1"/>
      <c r="AO85" s="1"/>
    </row>
    <row r="86" spans="1:45" ht="16.5" thickBot="1" x14ac:dyDescent="0.3"/>
    <row r="87" spans="1:45" ht="16.5" thickBot="1" x14ac:dyDescent="0.3">
      <c r="A87" s="154" t="s">
        <v>49</v>
      </c>
      <c r="B87" s="155"/>
      <c r="C87" s="155"/>
      <c r="D87" s="156"/>
      <c r="U87" s="184"/>
      <c r="V87" s="184"/>
      <c r="W87" s="184"/>
      <c r="X87" s="184"/>
      <c r="AO87" s="184"/>
      <c r="AP87" s="184"/>
      <c r="AQ87" s="184"/>
      <c r="AR87" s="184"/>
    </row>
    <row r="88" spans="1:45" ht="16.5" thickBot="1" x14ac:dyDescent="0.3"/>
    <row r="89" spans="1:4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  <c r="U89" s="16"/>
      <c r="V89" s="16"/>
      <c r="W89" s="16"/>
      <c r="X89" s="16"/>
      <c r="AO89" s="16"/>
      <c r="AP89" s="16"/>
      <c r="AQ89" s="16"/>
      <c r="AR89" s="16"/>
    </row>
    <row r="90" spans="1:45" ht="16.5" thickBot="1" x14ac:dyDescent="0.3">
      <c r="A90" s="5" t="s">
        <v>14</v>
      </c>
      <c r="B90" s="9" t="s">
        <v>51</v>
      </c>
      <c r="C90" s="48">
        <v>4.1700000000000001E-3</v>
      </c>
      <c r="D90" s="90">
        <f>C90*D24</f>
        <v>14.241050400000001</v>
      </c>
      <c r="E90" s="11" t="s">
        <v>108</v>
      </c>
      <c r="U90" s="17"/>
      <c r="V90" s="98"/>
      <c r="W90" s="74"/>
      <c r="X90" s="96"/>
      <c r="AO90" s="17"/>
      <c r="AP90" s="98"/>
      <c r="AQ90" s="74"/>
      <c r="AR90" s="96"/>
    </row>
    <row r="91" spans="1:4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90">
        <f>D90*0.08</f>
        <v>1.1392840320000002</v>
      </c>
      <c r="E91" s="11" t="s">
        <v>110</v>
      </c>
      <c r="U91" s="17"/>
      <c r="V91" s="98"/>
      <c r="W91" s="99"/>
      <c r="X91" s="96"/>
      <c r="AO91" s="17"/>
      <c r="AP91" s="98"/>
      <c r="AQ91" s="99"/>
      <c r="AR91" s="96"/>
    </row>
    <row r="92" spans="1:45" ht="16.5" thickBot="1" x14ac:dyDescent="0.3">
      <c r="A92" s="5" t="s">
        <v>18</v>
      </c>
      <c r="B92" s="9" t="s">
        <v>53</v>
      </c>
      <c r="C92" s="48">
        <v>1.6000000000000001E-3</v>
      </c>
      <c r="D92" s="90">
        <f>C92*D24</f>
        <v>5.4641919999999997</v>
      </c>
      <c r="E92" s="11" t="s">
        <v>109</v>
      </c>
      <c r="U92" s="17"/>
      <c r="V92" s="98"/>
      <c r="W92" s="74"/>
      <c r="X92" s="96"/>
      <c r="AO92" s="17"/>
      <c r="AP92" s="98"/>
      <c r="AQ92" s="74"/>
      <c r="AR92" s="96"/>
    </row>
    <row r="93" spans="1:45" ht="16.5" thickBot="1" x14ac:dyDescent="0.3">
      <c r="A93" s="5" t="s">
        <v>20</v>
      </c>
      <c r="B93" s="9" t="s">
        <v>54</v>
      </c>
      <c r="C93" s="48">
        <v>1.9439999999999999E-2</v>
      </c>
      <c r="D93" s="90">
        <f>D24*C93</f>
        <v>66.389932799999997</v>
      </c>
      <c r="E93" s="11" t="s">
        <v>107</v>
      </c>
      <c r="U93" s="17"/>
      <c r="V93" s="98"/>
      <c r="W93" s="74"/>
      <c r="X93" s="96"/>
      <c r="AO93" s="17"/>
      <c r="AP93" s="98"/>
      <c r="AQ93" s="74"/>
      <c r="AR93" s="96"/>
    </row>
    <row r="94" spans="1:4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90">
        <f>D93*C56</f>
        <v>26.423193254400005</v>
      </c>
      <c r="E94" s="1" t="s">
        <v>125</v>
      </c>
      <c r="U94" s="17"/>
      <c r="V94" s="98"/>
      <c r="W94" s="74"/>
      <c r="X94" s="96"/>
      <c r="Y94" s="1"/>
      <c r="AO94" s="17"/>
      <c r="AP94" s="98"/>
      <c r="AQ94" s="74"/>
      <c r="AR94" s="96"/>
      <c r="AS94" s="1"/>
    </row>
    <row r="95" spans="1:45" ht="32.25" thickBot="1" x14ac:dyDescent="0.3">
      <c r="A95" s="5" t="s">
        <v>23</v>
      </c>
      <c r="B95" s="9" t="s">
        <v>55</v>
      </c>
      <c r="C95" s="48">
        <v>3.2000000000000001E-2</v>
      </c>
      <c r="D95" s="90">
        <f>C95*D24</f>
        <v>109.28384</v>
      </c>
      <c r="E95" s="11" t="str">
        <f>E92</f>
        <v>Art. 18, § 1º, Lei 8.036/90 e Lei Complementar 110/2001</v>
      </c>
      <c r="U95" s="17"/>
      <c r="V95" s="98"/>
      <c r="W95" s="74"/>
      <c r="X95" s="96"/>
      <c r="AO95" s="17"/>
      <c r="AP95" s="98"/>
      <c r="AQ95" s="74"/>
      <c r="AR95" s="96"/>
    </row>
    <row r="96" spans="1:45" ht="16.5" thickBot="1" x14ac:dyDescent="0.3">
      <c r="A96" s="161" t="s">
        <v>1</v>
      </c>
      <c r="B96" s="162"/>
      <c r="C96" s="48">
        <f>SUM(C90:C95)</f>
        <v>6.528072E-2</v>
      </c>
      <c r="D96" s="36">
        <f>SUM(D90:D95)</f>
        <v>222.94149248640002</v>
      </c>
      <c r="U96" s="185"/>
      <c r="V96" s="185"/>
      <c r="W96" s="74"/>
      <c r="X96" s="52"/>
      <c r="AO96" s="185"/>
      <c r="AP96" s="185"/>
      <c r="AQ96" s="74"/>
      <c r="AR96" s="52"/>
    </row>
    <row r="98" spans="1:45" x14ac:dyDescent="0.25">
      <c r="A98" s="35" t="s">
        <v>183</v>
      </c>
      <c r="B98" s="35"/>
      <c r="C98" s="35"/>
      <c r="D98" s="35"/>
      <c r="E98" s="35"/>
      <c r="U98" s="35"/>
      <c r="V98" s="35"/>
      <c r="W98" s="35"/>
      <c r="X98" s="35"/>
      <c r="Y98" s="35"/>
      <c r="AO98" s="35"/>
      <c r="AP98" s="35"/>
      <c r="AQ98" s="35"/>
      <c r="AR98" s="35"/>
      <c r="AS98" s="35"/>
    </row>
    <row r="99" spans="1:45" x14ac:dyDescent="0.25">
      <c r="A99" s="35" t="s">
        <v>184</v>
      </c>
      <c r="B99" s="35"/>
      <c r="C99" s="35"/>
      <c r="D99" s="35"/>
      <c r="E99" s="35"/>
      <c r="U99" s="35"/>
      <c r="V99" s="35"/>
      <c r="W99" s="35"/>
      <c r="X99" s="35"/>
      <c r="Y99" s="35"/>
      <c r="AO99" s="35"/>
      <c r="AP99" s="35"/>
      <c r="AQ99" s="35"/>
      <c r="AR99" s="35"/>
      <c r="AS99" s="35"/>
    </row>
    <row r="100" spans="1:45" x14ac:dyDescent="0.25">
      <c r="A100" s="35" t="s">
        <v>160</v>
      </c>
      <c r="B100" s="35"/>
      <c r="C100" s="35" t="s">
        <v>162</v>
      </c>
      <c r="D100" s="35"/>
      <c r="E100" s="35"/>
      <c r="U100" s="35"/>
      <c r="V100" s="35"/>
      <c r="W100" s="35"/>
      <c r="X100" s="35"/>
      <c r="Y100" s="35"/>
      <c r="AO100" s="35"/>
      <c r="AP100" s="35"/>
      <c r="AQ100" s="35"/>
      <c r="AR100" s="35"/>
      <c r="AS100" s="35"/>
    </row>
    <row r="101" spans="1:45" x14ac:dyDescent="0.25">
      <c r="A101" s="35" t="s">
        <v>185</v>
      </c>
      <c r="B101" s="35"/>
      <c r="C101" s="35"/>
      <c r="D101" s="35"/>
      <c r="E101" s="35"/>
      <c r="U101" s="35"/>
      <c r="V101" s="35"/>
      <c r="W101" s="35"/>
      <c r="X101" s="35"/>
      <c r="Y101" s="35"/>
      <c r="AO101" s="35"/>
      <c r="AP101" s="35"/>
      <c r="AQ101" s="35"/>
      <c r="AR101" s="35"/>
      <c r="AS101" s="35"/>
    </row>
    <row r="102" spans="1:45" x14ac:dyDescent="0.25">
      <c r="A102" s="35" t="s">
        <v>126</v>
      </c>
      <c r="B102" s="35"/>
      <c r="C102" s="35"/>
      <c r="D102" s="35"/>
      <c r="E102" s="35"/>
      <c r="U102" s="35"/>
      <c r="V102" s="35"/>
      <c r="W102" s="35"/>
      <c r="X102" s="35"/>
      <c r="Y102" s="35"/>
      <c r="AO102" s="35"/>
      <c r="AP102" s="35"/>
      <c r="AQ102" s="35"/>
      <c r="AR102" s="35"/>
      <c r="AS102" s="35"/>
    </row>
    <row r="103" spans="1:45" x14ac:dyDescent="0.25">
      <c r="A103" s="35" t="s">
        <v>161</v>
      </c>
      <c r="B103" s="35"/>
      <c r="C103" s="35"/>
      <c r="D103" s="35"/>
      <c r="E103" s="35"/>
      <c r="U103" s="35"/>
      <c r="V103" s="35"/>
      <c r="W103" s="35"/>
      <c r="X103" s="35"/>
      <c r="Y103" s="35"/>
      <c r="AO103" s="35"/>
      <c r="AP103" s="35"/>
      <c r="AQ103" s="35"/>
      <c r="AR103" s="35"/>
      <c r="AS103" s="35"/>
    </row>
    <row r="104" spans="1:45" ht="16.5" thickBot="1" x14ac:dyDescent="0.3">
      <c r="A104" s="35"/>
      <c r="B104" s="35"/>
      <c r="C104" s="35"/>
      <c r="D104" s="35"/>
      <c r="E104" s="35"/>
      <c r="U104" s="35"/>
      <c r="V104" s="35"/>
      <c r="W104" s="35"/>
      <c r="X104" s="35"/>
      <c r="Y104" s="35"/>
      <c r="AO104" s="35"/>
      <c r="AP104" s="35"/>
      <c r="AQ104" s="35"/>
      <c r="AR104" s="35"/>
      <c r="AS104" s="35"/>
    </row>
    <row r="105" spans="1:45" ht="16.5" thickBot="1" x14ac:dyDescent="0.3">
      <c r="A105" s="154" t="s">
        <v>56</v>
      </c>
      <c r="B105" s="155"/>
      <c r="C105" s="155"/>
      <c r="D105" s="156"/>
      <c r="U105" s="184"/>
      <c r="V105" s="184"/>
      <c r="W105" s="184"/>
      <c r="X105" s="184"/>
      <c r="AO105" s="184"/>
      <c r="AP105" s="184"/>
      <c r="AQ105" s="184"/>
      <c r="AR105" s="184"/>
    </row>
    <row r="106" spans="1:45" x14ac:dyDescent="0.25">
      <c r="A106" s="43"/>
      <c r="B106" s="43"/>
      <c r="C106" s="43"/>
      <c r="D106" s="43"/>
      <c r="U106" s="43"/>
      <c r="V106" s="43"/>
      <c r="W106" s="43"/>
      <c r="X106" s="43"/>
      <c r="AO106" s="43"/>
      <c r="AP106" s="43"/>
      <c r="AQ106" s="43"/>
      <c r="AR106" s="43"/>
    </row>
    <row r="107" spans="1:45" ht="30.75" customHeight="1" x14ac:dyDescent="0.25">
      <c r="A107" s="159" t="s">
        <v>79</v>
      </c>
      <c r="B107" s="159"/>
      <c r="C107" s="159"/>
      <c r="D107" s="159"/>
      <c r="E107" s="159"/>
      <c r="U107" s="186"/>
      <c r="V107" s="186"/>
      <c r="W107" s="186"/>
      <c r="X107" s="186"/>
      <c r="Y107" s="186"/>
      <c r="AO107" s="186"/>
      <c r="AP107" s="186"/>
      <c r="AQ107" s="186"/>
      <c r="AR107" s="186"/>
      <c r="AS107" s="186"/>
    </row>
    <row r="108" spans="1:45" ht="16.5" thickBot="1" x14ac:dyDescent="0.3"/>
    <row r="109" spans="1:45" ht="16.5" thickBot="1" x14ac:dyDescent="0.3">
      <c r="A109" s="139" t="s">
        <v>57</v>
      </c>
      <c r="B109" s="140"/>
      <c r="C109" s="140"/>
      <c r="D109" s="141"/>
      <c r="U109" s="184"/>
      <c r="V109" s="184"/>
      <c r="W109" s="184"/>
      <c r="X109" s="184"/>
      <c r="AO109" s="184"/>
      <c r="AP109" s="184"/>
      <c r="AQ109" s="184"/>
      <c r="AR109" s="184"/>
    </row>
    <row r="110" spans="1:45" ht="16.5" thickBot="1" x14ac:dyDescent="0.3">
      <c r="A110" s="2"/>
      <c r="U110" s="2"/>
      <c r="AO110" s="2"/>
    </row>
    <row r="111" spans="1:4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  <c r="U111" s="16"/>
      <c r="V111" s="16"/>
      <c r="W111" s="16"/>
      <c r="X111" s="16"/>
      <c r="AO111" s="16"/>
      <c r="AP111" s="16"/>
      <c r="AQ111" s="16"/>
      <c r="AR111" s="16"/>
    </row>
    <row r="112" spans="1:45" ht="16.5" thickBot="1" x14ac:dyDescent="0.3">
      <c r="A112" s="5" t="s">
        <v>14</v>
      </c>
      <c r="B112" s="6" t="s">
        <v>172</v>
      </c>
      <c r="C112" s="48">
        <v>9.2599999999999991E-3</v>
      </c>
      <c r="D112" s="29">
        <f>C112*D24</f>
        <v>31.624011199999995</v>
      </c>
      <c r="E112" s="11" t="s">
        <v>117</v>
      </c>
      <c r="U112" s="17"/>
      <c r="V112" s="21"/>
      <c r="W112" s="74"/>
      <c r="X112" s="93"/>
      <c r="AO112" s="17"/>
      <c r="AP112" s="21"/>
      <c r="AQ112" s="74"/>
      <c r="AR112" s="93"/>
    </row>
    <row r="113" spans="1:4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18.9880672</v>
      </c>
      <c r="E113" s="11" t="s">
        <v>111</v>
      </c>
      <c r="U113" s="17"/>
      <c r="V113" s="21"/>
      <c r="W113" s="74"/>
      <c r="X113" s="67"/>
      <c r="AO113" s="17"/>
      <c r="AP113" s="21"/>
      <c r="AQ113" s="74"/>
      <c r="AR113" s="67"/>
    </row>
    <row r="114" spans="1:4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0.95623359999999991</v>
      </c>
      <c r="E114" s="11" t="s">
        <v>112</v>
      </c>
      <c r="U114" s="17"/>
      <c r="V114" s="21"/>
      <c r="W114" s="74"/>
      <c r="X114" s="93"/>
      <c r="AO114" s="17"/>
      <c r="AP114" s="21"/>
      <c r="AQ114" s="74"/>
      <c r="AR114" s="93"/>
    </row>
    <row r="115" spans="1:4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0.68302399999999996</v>
      </c>
      <c r="E115" s="11" t="s">
        <v>113</v>
      </c>
      <c r="U115" s="17"/>
      <c r="V115" s="21"/>
      <c r="W115" s="74"/>
      <c r="X115" s="67"/>
      <c r="AO115" s="17"/>
      <c r="AP115" s="21"/>
      <c r="AQ115" s="74"/>
      <c r="AR115" s="67"/>
    </row>
    <row r="116" spans="1:4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1.8783160000000001</v>
      </c>
      <c r="E116" s="11" t="s">
        <v>114</v>
      </c>
      <c r="U116" s="17"/>
      <c r="V116" s="21"/>
      <c r="W116" s="74"/>
      <c r="X116" s="67"/>
      <c r="AO116" s="17"/>
      <c r="AP116" s="21"/>
      <c r="AQ116" s="74"/>
      <c r="AR116" s="67"/>
    </row>
    <row r="117" spans="1:46" ht="16.5" thickBot="1" x14ac:dyDescent="0.3">
      <c r="A117" s="5" t="s">
        <v>23</v>
      </c>
      <c r="B117" s="6" t="s">
        <v>129</v>
      </c>
      <c r="C117" s="48"/>
      <c r="D117" s="30"/>
      <c r="U117" s="17"/>
      <c r="V117" s="21"/>
      <c r="W117" s="74"/>
      <c r="X117" s="97"/>
      <c r="AO117" s="17"/>
      <c r="AP117" s="21"/>
      <c r="AQ117" s="74"/>
      <c r="AR117" s="97"/>
    </row>
    <row r="118" spans="1:46" ht="16.5" thickBot="1" x14ac:dyDescent="0.3">
      <c r="A118" s="161" t="s">
        <v>42</v>
      </c>
      <c r="B118" s="162"/>
      <c r="C118" s="48">
        <f>SUM(C112:C117)</f>
        <v>1.585E-2</v>
      </c>
      <c r="D118" s="36">
        <f>ROUNDUP(SUM(D112:D117),2)</f>
        <v>54.129999999999995</v>
      </c>
      <c r="U118" s="185"/>
      <c r="V118" s="185"/>
      <c r="W118" s="74"/>
      <c r="X118" s="52"/>
      <c r="AO118" s="185"/>
      <c r="AP118" s="185"/>
      <c r="AQ118" s="74"/>
      <c r="AR118" s="52"/>
    </row>
    <row r="119" spans="1:46" x14ac:dyDescent="0.25">
      <c r="A119" s="16"/>
      <c r="B119" s="16"/>
      <c r="C119" s="74"/>
      <c r="D119" s="52"/>
      <c r="U119" s="16"/>
      <c r="V119" s="16"/>
      <c r="W119" s="74"/>
      <c r="X119" s="52"/>
      <c r="AO119" s="16"/>
      <c r="AP119" s="16"/>
      <c r="AQ119" s="74"/>
      <c r="AR119" s="52"/>
    </row>
    <row r="120" spans="1:46" x14ac:dyDescent="0.25">
      <c r="A120" s="35" t="s">
        <v>193</v>
      </c>
      <c r="B120" s="35"/>
      <c r="C120" s="35"/>
      <c r="D120" s="35"/>
      <c r="E120" s="35"/>
      <c r="F120" s="35"/>
      <c r="U120" s="35"/>
      <c r="V120" s="35"/>
      <c r="W120" s="35"/>
      <c r="X120" s="35"/>
      <c r="Y120" s="35"/>
      <c r="Z120" s="35"/>
      <c r="AO120" s="35"/>
      <c r="AP120" s="35"/>
      <c r="AQ120" s="35"/>
      <c r="AR120" s="35"/>
      <c r="AS120" s="35"/>
      <c r="AT120" s="35"/>
    </row>
    <row r="121" spans="1:46" x14ac:dyDescent="0.25">
      <c r="A121" s="35" t="s">
        <v>201</v>
      </c>
      <c r="B121" s="35"/>
      <c r="C121" s="35"/>
      <c r="D121" s="35"/>
      <c r="E121" s="35"/>
      <c r="F121" s="35"/>
      <c r="U121" s="35"/>
      <c r="V121" s="35"/>
      <c r="W121" s="35"/>
      <c r="X121" s="35"/>
      <c r="Y121" s="35"/>
      <c r="Z121" s="35"/>
      <c r="AO121" s="35"/>
      <c r="AP121" s="35"/>
      <c r="AQ121" s="35"/>
      <c r="AR121" s="35"/>
      <c r="AS121" s="35"/>
      <c r="AT121" s="35"/>
    </row>
    <row r="122" spans="1:46" x14ac:dyDescent="0.25">
      <c r="A122" s="35" t="s">
        <v>195</v>
      </c>
      <c r="B122" s="35"/>
      <c r="C122" s="35"/>
      <c r="D122" s="35"/>
      <c r="E122" s="35"/>
      <c r="F122" s="35"/>
      <c r="U122" s="35"/>
      <c r="V122" s="35"/>
      <c r="W122" s="35"/>
      <c r="X122" s="35"/>
      <c r="Y122" s="35"/>
      <c r="Z122" s="35"/>
      <c r="AO122" s="35"/>
      <c r="AP122" s="35"/>
      <c r="AQ122" s="35"/>
      <c r="AR122" s="35"/>
      <c r="AS122" s="35"/>
      <c r="AT122" s="35"/>
    </row>
    <row r="123" spans="1:46" x14ac:dyDescent="0.25">
      <c r="A123" s="35" t="s">
        <v>137</v>
      </c>
      <c r="B123" s="35"/>
      <c r="C123" s="35"/>
      <c r="D123" s="35"/>
      <c r="E123" s="35"/>
      <c r="F123" s="35"/>
      <c r="U123" s="35"/>
      <c r="V123" s="35"/>
      <c r="W123" s="35"/>
      <c r="X123" s="35"/>
      <c r="Y123" s="35"/>
      <c r="Z123" s="35"/>
      <c r="AO123" s="35"/>
      <c r="AP123" s="35"/>
      <c r="AQ123" s="35"/>
      <c r="AR123" s="35"/>
      <c r="AS123" s="35"/>
      <c r="AT123" s="35"/>
    </row>
    <row r="124" spans="1:46" x14ac:dyDescent="0.25">
      <c r="A124" s="35" t="s">
        <v>194</v>
      </c>
      <c r="B124" s="35"/>
      <c r="C124" s="35"/>
      <c r="D124" s="35"/>
      <c r="E124" s="35"/>
      <c r="F124" s="35"/>
      <c r="U124" s="35"/>
      <c r="V124" s="35"/>
      <c r="W124" s="35"/>
      <c r="X124" s="35"/>
      <c r="Y124" s="35"/>
      <c r="Z124" s="35"/>
      <c r="AO124" s="35"/>
      <c r="AP124" s="35"/>
      <c r="AQ124" s="35"/>
      <c r="AR124" s="35"/>
      <c r="AS124" s="35"/>
      <c r="AT124" s="35"/>
    </row>
    <row r="125" spans="1:46" ht="16.5" thickBot="1" x14ac:dyDescent="0.3"/>
    <row r="126" spans="1:46" ht="16.5" thickBot="1" x14ac:dyDescent="0.3">
      <c r="A126" s="139" t="s">
        <v>60</v>
      </c>
      <c r="B126" s="140"/>
      <c r="C126" s="140"/>
      <c r="D126" s="141"/>
      <c r="U126" s="184"/>
      <c r="V126" s="184"/>
      <c r="W126" s="184"/>
      <c r="X126" s="184"/>
      <c r="AO126" s="184"/>
      <c r="AP126" s="184"/>
      <c r="AQ126" s="184"/>
      <c r="AR126" s="184"/>
    </row>
    <row r="127" spans="1:46" ht="16.5" thickBot="1" x14ac:dyDescent="0.3">
      <c r="A127" s="2"/>
      <c r="U127" s="2"/>
      <c r="AO127" s="2"/>
    </row>
    <row r="128" spans="1:4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  <c r="U128" s="16"/>
      <c r="V128" s="16"/>
      <c r="W128" s="16"/>
      <c r="X128" s="16"/>
      <c r="AO128" s="16"/>
      <c r="AP128" s="16"/>
      <c r="AQ128" s="16"/>
      <c r="AR128" s="16"/>
    </row>
    <row r="129" spans="1:44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  <c r="U129" s="17"/>
      <c r="V129" s="21"/>
      <c r="W129" s="54"/>
      <c r="X129" s="97"/>
      <c r="AO129" s="17"/>
      <c r="AP129" s="21"/>
      <c r="AQ129" s="54"/>
      <c r="AR129" s="97"/>
    </row>
    <row r="130" spans="1:44" ht="16.5" thickBot="1" x14ac:dyDescent="0.3">
      <c r="A130" s="161" t="s">
        <v>1</v>
      </c>
      <c r="B130" s="162"/>
      <c r="C130" s="7"/>
      <c r="D130" s="19">
        <v>0</v>
      </c>
      <c r="U130" s="185"/>
      <c r="V130" s="185"/>
      <c r="W130" s="17"/>
      <c r="X130" s="94"/>
      <c r="AO130" s="185"/>
      <c r="AP130" s="185"/>
      <c r="AQ130" s="17"/>
      <c r="AR130" s="94"/>
    </row>
    <row r="132" spans="1:44" ht="16.5" thickBot="1" x14ac:dyDescent="0.3"/>
    <row r="133" spans="1:44" ht="16.5" thickBot="1" x14ac:dyDescent="0.3">
      <c r="A133" s="139" t="s">
        <v>63</v>
      </c>
      <c r="B133" s="140"/>
      <c r="C133" s="140"/>
      <c r="D133" s="141"/>
      <c r="U133" s="184"/>
      <c r="V133" s="184"/>
      <c r="W133" s="184"/>
      <c r="X133" s="184"/>
      <c r="AO133" s="184"/>
      <c r="AP133" s="184"/>
      <c r="AQ133" s="184"/>
      <c r="AR133" s="184"/>
    </row>
    <row r="134" spans="1:44" ht="16.5" thickBot="1" x14ac:dyDescent="0.3">
      <c r="A134" s="2"/>
      <c r="U134" s="2"/>
      <c r="AO134" s="2"/>
    </row>
    <row r="135" spans="1:44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  <c r="U135" s="16"/>
      <c r="V135" s="16"/>
      <c r="W135" s="16"/>
      <c r="X135" s="16"/>
      <c r="AO135" s="16"/>
      <c r="AP135" s="16"/>
      <c r="AQ135" s="16"/>
      <c r="AR135" s="16"/>
    </row>
    <row r="136" spans="1:44" ht="16.5" thickBot="1" x14ac:dyDescent="0.3">
      <c r="A136" s="5" t="s">
        <v>58</v>
      </c>
      <c r="B136" s="6" t="s">
        <v>85</v>
      </c>
      <c r="C136" s="46">
        <f>C118</f>
        <v>1.585E-2</v>
      </c>
      <c r="D136" s="31">
        <f>D118</f>
        <v>54.129999999999995</v>
      </c>
      <c r="U136" s="17"/>
      <c r="V136" s="21"/>
      <c r="W136" s="74"/>
      <c r="X136" s="67"/>
      <c r="AO136" s="17"/>
      <c r="AP136" s="21"/>
      <c r="AQ136" s="74"/>
      <c r="AR136" s="67"/>
    </row>
    <row r="137" spans="1:44" ht="16.5" thickBot="1" x14ac:dyDescent="0.3">
      <c r="A137" s="5" t="s">
        <v>61</v>
      </c>
      <c r="B137" s="6" t="s">
        <v>86</v>
      </c>
      <c r="C137" s="7"/>
      <c r="D137" s="19">
        <v>0</v>
      </c>
      <c r="U137" s="17"/>
      <c r="V137" s="21"/>
      <c r="W137" s="17"/>
      <c r="X137" s="94"/>
      <c r="AO137" s="17"/>
      <c r="AP137" s="21"/>
      <c r="AQ137" s="17"/>
      <c r="AR137" s="94"/>
    </row>
    <row r="138" spans="1:44" ht="16.5" thickBot="1" x14ac:dyDescent="0.3">
      <c r="A138" s="161" t="s">
        <v>1</v>
      </c>
      <c r="B138" s="162"/>
      <c r="C138" s="7"/>
      <c r="D138" s="36">
        <f>SUM(D136:D137)</f>
        <v>54.129999999999995</v>
      </c>
      <c r="U138" s="185"/>
      <c r="V138" s="185"/>
      <c r="W138" s="17"/>
      <c r="X138" s="52"/>
      <c r="AO138" s="185"/>
      <c r="AP138" s="185"/>
      <c r="AQ138" s="17"/>
      <c r="AR138" s="52"/>
    </row>
    <row r="140" spans="1:44" ht="16.5" thickBot="1" x14ac:dyDescent="0.3"/>
    <row r="141" spans="1:44" ht="16.5" thickBot="1" x14ac:dyDescent="0.3">
      <c r="A141" s="154" t="s">
        <v>65</v>
      </c>
      <c r="B141" s="155"/>
      <c r="C141" s="155"/>
      <c r="D141" s="156"/>
      <c r="U141" s="184"/>
      <c r="V141" s="184"/>
      <c r="W141" s="184"/>
      <c r="X141" s="184"/>
      <c r="AO141" s="184"/>
      <c r="AP141" s="184"/>
      <c r="AQ141" s="184"/>
      <c r="AR141" s="184"/>
    </row>
    <row r="142" spans="1:44" ht="16.5" thickBot="1" x14ac:dyDescent="0.3"/>
    <row r="143" spans="1:44" ht="16.5" thickBot="1" x14ac:dyDescent="0.3">
      <c r="A143" s="3">
        <v>5</v>
      </c>
      <c r="B143" s="157" t="s">
        <v>6</v>
      </c>
      <c r="C143" s="158"/>
      <c r="D143" s="4" t="s">
        <v>13</v>
      </c>
      <c r="U143" s="16"/>
      <c r="V143" s="180"/>
      <c r="W143" s="180"/>
      <c r="X143" s="16"/>
      <c r="AO143" s="16"/>
      <c r="AP143" s="180"/>
      <c r="AQ143" s="180"/>
      <c r="AR143" s="16"/>
    </row>
    <row r="144" spans="1:44" ht="16.5" thickBot="1" x14ac:dyDescent="0.3">
      <c r="A144" s="5" t="s">
        <v>14</v>
      </c>
      <c r="B144" s="171" t="s">
        <v>66</v>
      </c>
      <c r="C144" s="172"/>
      <c r="D144" s="127">
        <f>'BOMBEIRO HIDRAULICO'!D144</f>
        <v>62.11</v>
      </c>
      <c r="U144" s="17"/>
      <c r="V144" s="179"/>
      <c r="W144" s="179"/>
      <c r="X144" s="94"/>
      <c r="AO144" s="17"/>
      <c r="AP144" s="179"/>
      <c r="AQ144" s="179"/>
      <c r="AR144" s="94"/>
    </row>
    <row r="145" spans="1:45" ht="16.5" thickBot="1" x14ac:dyDescent="0.3">
      <c r="A145" s="5" t="s">
        <v>16</v>
      </c>
      <c r="B145" s="171" t="s">
        <v>67</v>
      </c>
      <c r="C145" s="172"/>
      <c r="D145" s="127">
        <f>'ELETRICISTA NOTURNO'!D145</f>
        <v>66.400000000000006</v>
      </c>
      <c r="E145" s="11" t="s">
        <v>116</v>
      </c>
      <c r="U145" s="17"/>
      <c r="V145" s="179"/>
      <c r="W145" s="179"/>
      <c r="X145" s="94"/>
      <c r="AO145" s="17"/>
      <c r="AP145" s="179"/>
      <c r="AQ145" s="179"/>
      <c r="AR145" s="94"/>
    </row>
    <row r="146" spans="1:45" ht="16.5" thickBot="1" x14ac:dyDescent="0.3">
      <c r="A146" s="5" t="s">
        <v>18</v>
      </c>
      <c r="B146" s="171" t="s">
        <v>220</v>
      </c>
      <c r="C146" s="172"/>
      <c r="D146" s="127">
        <f>'ELETRICISTA NOTURNO'!D146</f>
        <v>7.07</v>
      </c>
      <c r="U146" s="17"/>
      <c r="V146" s="179"/>
      <c r="W146" s="179"/>
      <c r="X146" s="94"/>
      <c r="AO146" s="17"/>
      <c r="AP146" s="179"/>
      <c r="AQ146" s="179"/>
      <c r="AR146" s="94"/>
    </row>
    <row r="147" spans="1:45" ht="16.5" thickBot="1" x14ac:dyDescent="0.3">
      <c r="A147" s="5" t="s">
        <v>20</v>
      </c>
      <c r="B147" s="171" t="s">
        <v>25</v>
      </c>
      <c r="C147" s="172"/>
      <c r="D147" s="113"/>
      <c r="U147" s="17"/>
      <c r="V147" s="179"/>
      <c r="W147" s="179"/>
      <c r="X147" s="94"/>
      <c r="AO147" s="17"/>
      <c r="AP147" s="179"/>
      <c r="AQ147" s="179"/>
      <c r="AR147" s="94"/>
    </row>
    <row r="148" spans="1:45" ht="16.5" thickBot="1" x14ac:dyDescent="0.3">
      <c r="A148" s="157" t="s">
        <v>42</v>
      </c>
      <c r="B148" s="173"/>
      <c r="C148" s="158"/>
      <c r="D148" s="29">
        <f>SUM(D144:D147)</f>
        <v>135.57999999999998</v>
      </c>
      <c r="U148" s="180"/>
      <c r="V148" s="180"/>
      <c r="W148" s="180"/>
      <c r="X148" s="93"/>
      <c r="AO148" s="180"/>
      <c r="AP148" s="180"/>
      <c r="AQ148" s="180"/>
      <c r="AR148" s="93"/>
    </row>
    <row r="149" spans="1:45" x14ac:dyDescent="0.25">
      <c r="A149" s="65"/>
      <c r="B149" s="65"/>
      <c r="C149" s="65"/>
      <c r="D149" s="66"/>
      <c r="U149" s="65"/>
      <c r="V149" s="65"/>
      <c r="W149" s="65"/>
      <c r="X149" s="93"/>
      <c r="AO149" s="65"/>
      <c r="AP149" s="65"/>
      <c r="AQ149" s="65"/>
      <c r="AR149" s="93"/>
    </row>
    <row r="150" spans="1:45" x14ac:dyDescent="0.25">
      <c r="A150" s="35" t="s">
        <v>191</v>
      </c>
      <c r="U150" s="34"/>
      <c r="AO150" s="34"/>
    </row>
    <row r="151" spans="1:45" ht="16.5" thickBot="1" x14ac:dyDescent="0.3"/>
    <row r="152" spans="1:45" ht="16.5" thickBot="1" x14ac:dyDescent="0.3">
      <c r="A152" s="154" t="s">
        <v>68</v>
      </c>
      <c r="B152" s="155"/>
      <c r="C152" s="155"/>
      <c r="D152" s="156"/>
      <c r="U152" s="184"/>
      <c r="V152" s="184"/>
      <c r="W152" s="184"/>
      <c r="X152" s="184"/>
      <c r="AO152" s="184"/>
      <c r="AP152" s="184"/>
      <c r="AQ152" s="184"/>
      <c r="AR152" s="184"/>
    </row>
    <row r="153" spans="1:45" ht="16.5" thickBot="1" x14ac:dyDescent="0.3"/>
    <row r="154" spans="1:45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  <c r="U154" s="16"/>
      <c r="V154" s="100"/>
      <c r="W154" s="16"/>
      <c r="X154" s="16"/>
      <c r="Y154" s="16"/>
      <c r="AO154" s="16"/>
      <c r="AP154" s="100"/>
      <c r="AQ154" s="16"/>
      <c r="AR154" s="16"/>
      <c r="AS154" s="16"/>
    </row>
    <row r="155" spans="1:45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336.46315265151998</v>
      </c>
      <c r="E155" s="17"/>
      <c r="U155" s="17"/>
      <c r="V155" s="21"/>
      <c r="W155" s="101"/>
      <c r="X155" s="67"/>
      <c r="Y155" s="17"/>
      <c r="AO155" s="17"/>
      <c r="AP155" s="21"/>
      <c r="AQ155" s="101"/>
      <c r="AR155" s="67"/>
      <c r="AS155" s="17"/>
    </row>
    <row r="156" spans="1:45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706.57262056819206</v>
      </c>
      <c r="F156" s="6"/>
      <c r="G156" s="7"/>
      <c r="H156" s="12"/>
      <c r="I156" s="17"/>
      <c r="U156" s="17"/>
      <c r="V156" s="21"/>
      <c r="W156" s="101"/>
      <c r="X156" s="93"/>
      <c r="Y156" s="17"/>
      <c r="AO156" s="17"/>
      <c r="AP156" s="21"/>
      <c r="AQ156" s="101"/>
      <c r="AR156" s="93"/>
      <c r="AS156" s="17"/>
    </row>
    <row r="157" spans="1:45" ht="16.5" thickBot="1" x14ac:dyDescent="0.3">
      <c r="A157" s="5" t="s">
        <v>18</v>
      </c>
      <c r="B157" s="6" t="s">
        <v>9</v>
      </c>
      <c r="C157" s="115"/>
      <c r="D157" s="103"/>
      <c r="E157" s="104"/>
      <c r="F157" s="6"/>
      <c r="G157" s="7"/>
      <c r="H157" s="12"/>
      <c r="I157" s="17"/>
      <c r="U157" s="17"/>
      <c r="V157" s="21"/>
      <c r="W157" s="17"/>
      <c r="X157" s="16"/>
      <c r="Y157" s="17"/>
      <c r="AO157" s="17"/>
      <c r="AP157" s="21"/>
      <c r="AQ157" s="17"/>
      <c r="AR157" s="16"/>
      <c r="AS157" s="17"/>
    </row>
    <row r="158" spans="1:45" ht="16.5" thickBot="1" x14ac:dyDescent="0.3">
      <c r="A158" s="5"/>
      <c r="B158" s="6" t="s">
        <v>130</v>
      </c>
      <c r="C158" s="28">
        <v>1.6500000000000001E-2</v>
      </c>
      <c r="D158" s="32">
        <f>C176*C158</f>
        <v>149.55435</v>
      </c>
      <c r="E158" s="17"/>
      <c r="U158" s="17"/>
      <c r="V158" s="21"/>
      <c r="W158" s="54"/>
      <c r="X158" s="67"/>
      <c r="Y158" s="17"/>
      <c r="AO158" s="17"/>
      <c r="AP158" s="21"/>
      <c r="AQ158" s="54"/>
      <c r="AR158" s="67"/>
      <c r="AS158" s="17"/>
    </row>
    <row r="159" spans="1:45" ht="16.5" thickBot="1" x14ac:dyDescent="0.3">
      <c r="A159" s="5"/>
      <c r="B159" s="6" t="s">
        <v>132</v>
      </c>
      <c r="C159" s="28">
        <v>7.5999999999999998E-2</v>
      </c>
      <c r="D159" s="32">
        <f>C176*C159</f>
        <v>688.85640000000001</v>
      </c>
      <c r="E159" s="17"/>
      <c r="U159" s="17"/>
      <c r="V159" s="21"/>
      <c r="W159" s="54"/>
      <c r="X159" s="67"/>
      <c r="Y159" s="17"/>
      <c r="AO159" s="17"/>
      <c r="AP159" s="21"/>
      <c r="AQ159" s="54"/>
      <c r="AR159" s="67"/>
      <c r="AS159" s="17"/>
    </row>
    <row r="160" spans="1:45" ht="16.5" thickBot="1" x14ac:dyDescent="0.3">
      <c r="A160" s="5"/>
      <c r="B160" s="6" t="s">
        <v>131</v>
      </c>
      <c r="C160" s="116">
        <v>0.05</v>
      </c>
      <c r="D160" s="32">
        <f>C176*C160</f>
        <v>453.19499999999999</v>
      </c>
      <c r="E160" s="17"/>
      <c r="U160" s="17"/>
      <c r="V160" s="21"/>
      <c r="W160" s="102"/>
      <c r="X160" s="67"/>
      <c r="Y160" s="17"/>
      <c r="AO160" s="17"/>
      <c r="AP160" s="21"/>
      <c r="AQ160" s="102"/>
      <c r="AR160" s="67"/>
      <c r="AS160" s="17"/>
    </row>
    <row r="161" spans="1:45" ht="16.5" thickBot="1" x14ac:dyDescent="0.3">
      <c r="A161" s="161" t="s">
        <v>42</v>
      </c>
      <c r="B161" s="162"/>
      <c r="C161" s="28">
        <v>0.29249999999999998</v>
      </c>
      <c r="D161" s="36">
        <f>ROUNDUP(SUM(D155:D160),2)</f>
        <v>2334.65</v>
      </c>
      <c r="E161" s="17"/>
      <c r="U161" s="185"/>
      <c r="V161" s="185"/>
      <c r="W161" s="51"/>
      <c r="X161" s="52"/>
      <c r="Y161" s="17"/>
      <c r="AO161" s="185"/>
      <c r="AP161" s="185"/>
      <c r="AQ161" s="51"/>
      <c r="AR161" s="52"/>
      <c r="AS161" s="17"/>
    </row>
    <row r="162" spans="1:45" x14ac:dyDescent="0.25">
      <c r="A162" s="16"/>
      <c r="B162" s="16"/>
      <c r="C162" s="51"/>
      <c r="D162" s="55"/>
      <c r="E162" s="17"/>
    </row>
    <row r="163" spans="1:45" x14ac:dyDescent="0.25">
      <c r="A163" s="35" t="s">
        <v>189</v>
      </c>
    </row>
    <row r="164" spans="1:45" x14ac:dyDescent="0.25">
      <c r="A164" s="35" t="s">
        <v>190</v>
      </c>
    </row>
    <row r="165" spans="1:45" ht="16.5" thickBot="1" x14ac:dyDescent="0.3">
      <c r="A165" s="18"/>
    </row>
    <row r="166" spans="1:45" ht="16.5" thickBot="1" x14ac:dyDescent="0.3">
      <c r="A166" s="154" t="s">
        <v>69</v>
      </c>
      <c r="B166" s="155"/>
      <c r="C166" s="155"/>
      <c r="D166" s="156"/>
    </row>
    <row r="167" spans="1:45" ht="16.5" thickBot="1" x14ac:dyDescent="0.3"/>
    <row r="168" spans="1:45" ht="32.25" thickBot="1" x14ac:dyDescent="0.3">
      <c r="A168" s="3"/>
      <c r="B168" s="4" t="s">
        <v>70</v>
      </c>
      <c r="C168" s="4" t="s">
        <v>13</v>
      </c>
      <c r="D168" s="16"/>
    </row>
    <row r="169" spans="1:45" ht="16.5" thickBot="1" x14ac:dyDescent="0.3">
      <c r="A169" s="12" t="s">
        <v>14</v>
      </c>
      <c r="B169" s="6" t="s">
        <v>11</v>
      </c>
      <c r="C169" s="33">
        <f>D24</f>
        <v>3415.12</v>
      </c>
      <c r="D169" s="21"/>
    </row>
    <row r="170" spans="1:45" ht="16.5" thickBot="1" x14ac:dyDescent="0.3">
      <c r="A170" s="12" t="s">
        <v>16</v>
      </c>
      <c r="B170" s="6" t="s">
        <v>26</v>
      </c>
      <c r="C170" s="33">
        <f>C84</f>
        <v>2901.4915605439992</v>
      </c>
      <c r="D170" s="21"/>
    </row>
    <row r="171" spans="1:45" ht="16.5" thickBot="1" x14ac:dyDescent="0.3">
      <c r="A171" s="12" t="s">
        <v>18</v>
      </c>
      <c r="B171" s="6" t="s">
        <v>49</v>
      </c>
      <c r="C171" s="33">
        <f>D96</f>
        <v>222.94149248640002</v>
      </c>
      <c r="D171" s="21"/>
    </row>
    <row r="172" spans="1:45" ht="16.5" thickBot="1" x14ac:dyDescent="0.3">
      <c r="A172" s="12" t="s">
        <v>20</v>
      </c>
      <c r="B172" s="6" t="s">
        <v>56</v>
      </c>
      <c r="C172" s="33">
        <f>D138</f>
        <v>54.129999999999995</v>
      </c>
      <c r="D172" s="21"/>
    </row>
    <row r="173" spans="1:4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45" ht="16.5" thickBot="1" x14ac:dyDescent="0.3">
      <c r="A174" s="161" t="s">
        <v>71</v>
      </c>
      <c r="B174" s="162"/>
      <c r="C174" s="50">
        <f>SUM(C169:C173)</f>
        <v>6729.2630530303995</v>
      </c>
      <c r="D174" s="21"/>
    </row>
    <row r="175" spans="1:45" ht="16.5" thickBot="1" x14ac:dyDescent="0.3">
      <c r="A175" s="12" t="s">
        <v>23</v>
      </c>
      <c r="B175" s="6" t="s">
        <v>72</v>
      </c>
      <c r="C175" s="33">
        <f>D161</f>
        <v>2334.65</v>
      </c>
      <c r="D175" s="21"/>
    </row>
    <row r="176" spans="1:45" ht="16.5" thickBot="1" x14ac:dyDescent="0.3">
      <c r="A176" s="161" t="s">
        <v>73</v>
      </c>
      <c r="B176" s="162"/>
      <c r="C176" s="50">
        <f>ROUNDDOWN(((C174+D156+D155)/0.8575),2)</f>
        <v>9063.9</v>
      </c>
      <c r="D176" s="21"/>
    </row>
    <row r="177" spans="1:6" ht="16.5" thickBot="1" x14ac:dyDescent="0.3">
      <c r="A177" s="16"/>
      <c r="B177" s="16"/>
      <c r="C177" s="44"/>
      <c r="D177" s="21"/>
    </row>
    <row r="178" spans="1:6" ht="16.5" thickBot="1" x14ac:dyDescent="0.3">
      <c r="B178" s="59" t="s">
        <v>166</v>
      </c>
    </row>
    <row r="179" spans="1:6" x14ac:dyDescent="0.25">
      <c r="B179" s="58"/>
    </row>
    <row r="180" spans="1:6" x14ac:dyDescent="0.25">
      <c r="A180" s="35" t="s">
        <v>159</v>
      </c>
      <c r="B180" s="35"/>
      <c r="C180" s="35"/>
      <c r="D180" s="35"/>
      <c r="E180" s="35"/>
      <c r="F180" s="35"/>
    </row>
    <row r="181" spans="1:6" x14ac:dyDescent="0.25">
      <c r="A181" s="35" t="s">
        <v>134</v>
      </c>
      <c r="B181" s="35"/>
      <c r="C181" s="35"/>
      <c r="D181" s="35"/>
      <c r="E181" s="35"/>
      <c r="F181" s="35"/>
    </row>
    <row r="182" spans="1:6" x14ac:dyDescent="0.25">
      <c r="A182" s="35" t="s">
        <v>135</v>
      </c>
      <c r="B182" s="35"/>
      <c r="C182" s="35"/>
      <c r="D182" s="35"/>
      <c r="E182" s="35"/>
      <c r="F182" s="35"/>
    </row>
    <row r="183" spans="1:6" x14ac:dyDescent="0.25">
      <c r="A183" s="35" t="s">
        <v>136</v>
      </c>
      <c r="B183" s="35"/>
      <c r="C183" s="35"/>
      <c r="D183" s="35"/>
      <c r="E183" s="35"/>
      <c r="F183" s="35"/>
    </row>
    <row r="184" spans="1:6" x14ac:dyDescent="0.25">
      <c r="A184" s="35" t="s">
        <v>250</v>
      </c>
      <c r="B184" s="35"/>
      <c r="C184" s="35"/>
      <c r="D184" s="35"/>
      <c r="E184" s="35"/>
      <c r="F184" s="35"/>
    </row>
  </sheetData>
  <mergeCells count="139"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  <mergeCell ref="A138:B138"/>
    <mergeCell ref="A78:D78"/>
    <mergeCell ref="A84:B84"/>
    <mergeCell ref="A87:D87"/>
    <mergeCell ref="A96:B96"/>
    <mergeCell ref="A105:D105"/>
    <mergeCell ref="A107:E107"/>
    <mergeCell ref="A109:D109"/>
    <mergeCell ref="A118:B118"/>
    <mergeCell ref="A126:D126"/>
    <mergeCell ref="A130:B130"/>
    <mergeCell ref="A133:D133"/>
    <mergeCell ref="A31:E31"/>
    <mergeCell ref="A32:E32"/>
    <mergeCell ref="A34:D34"/>
    <mergeCell ref="A39:B39"/>
    <mergeCell ref="A45:E45"/>
    <mergeCell ref="A56:B56"/>
    <mergeCell ref="A63:E63"/>
    <mergeCell ref="A71:B71"/>
    <mergeCell ref="A42:D42"/>
    <mergeCell ref="A43:D43"/>
    <mergeCell ref="A41:D41"/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W6:X6"/>
    <mergeCell ref="AQ6:AR6"/>
    <mergeCell ref="W7:X7"/>
    <mergeCell ref="AQ7:AR7"/>
    <mergeCell ref="W8:X8"/>
    <mergeCell ref="AQ8:AR8"/>
    <mergeCell ref="U2:Y2"/>
    <mergeCell ref="AO2:AS2"/>
    <mergeCell ref="U3:Y3"/>
    <mergeCell ref="AO3:AS3"/>
    <mergeCell ref="U5:X5"/>
    <mergeCell ref="AO5:AR5"/>
    <mergeCell ref="U24:V24"/>
    <mergeCell ref="AO24:AP24"/>
    <mergeCell ref="U29:X29"/>
    <mergeCell ref="AO29:AR29"/>
    <mergeCell ref="U31:Y31"/>
    <mergeCell ref="AO31:AS31"/>
    <mergeCell ref="W9:X9"/>
    <mergeCell ref="AQ9:AR9"/>
    <mergeCell ref="W10:X10"/>
    <mergeCell ref="AQ10:AR10"/>
    <mergeCell ref="U15:X15"/>
    <mergeCell ref="AO15:AR15"/>
    <mergeCell ref="U41:X41"/>
    <mergeCell ref="AO41:AR41"/>
    <mergeCell ref="U42:X42"/>
    <mergeCell ref="AO42:AR42"/>
    <mergeCell ref="U43:X43"/>
    <mergeCell ref="AO43:AR43"/>
    <mergeCell ref="U32:Y32"/>
    <mergeCell ref="AO32:AS32"/>
    <mergeCell ref="U34:X34"/>
    <mergeCell ref="AO34:AR34"/>
    <mergeCell ref="U39:V39"/>
    <mergeCell ref="AO39:AP39"/>
    <mergeCell ref="U56:V56"/>
    <mergeCell ref="AO56:AP56"/>
    <mergeCell ref="A59:T59"/>
    <mergeCell ref="U59:AN59"/>
    <mergeCell ref="AO59:AT59"/>
    <mergeCell ref="U45:Y45"/>
    <mergeCell ref="AO45:AS45"/>
    <mergeCell ref="E48:M48"/>
    <mergeCell ref="Y48:AG48"/>
    <mergeCell ref="AS48:AT48"/>
    <mergeCell ref="U84:V84"/>
    <mergeCell ref="AO84:AP84"/>
    <mergeCell ref="U87:X87"/>
    <mergeCell ref="AO87:AR87"/>
    <mergeCell ref="U96:V96"/>
    <mergeCell ref="AO96:AP96"/>
    <mergeCell ref="U63:Y63"/>
    <mergeCell ref="AO63:AS63"/>
    <mergeCell ref="U71:V71"/>
    <mergeCell ref="AO71:AP71"/>
    <mergeCell ref="U78:X78"/>
    <mergeCell ref="AO78:AR78"/>
    <mergeCell ref="U118:V118"/>
    <mergeCell ref="AO118:AP118"/>
    <mergeCell ref="U126:X126"/>
    <mergeCell ref="AO126:AR126"/>
    <mergeCell ref="U130:V130"/>
    <mergeCell ref="AO130:AP130"/>
    <mergeCell ref="U105:X105"/>
    <mergeCell ref="AO105:AR105"/>
    <mergeCell ref="U107:Y107"/>
    <mergeCell ref="AO107:AS107"/>
    <mergeCell ref="U109:X109"/>
    <mergeCell ref="AO109:AR109"/>
    <mergeCell ref="V143:W143"/>
    <mergeCell ref="AP143:AQ143"/>
    <mergeCell ref="V144:W144"/>
    <mergeCell ref="AP144:AQ144"/>
    <mergeCell ref="V145:W145"/>
    <mergeCell ref="AP145:AQ145"/>
    <mergeCell ref="U133:X133"/>
    <mergeCell ref="AO133:AR133"/>
    <mergeCell ref="U138:V138"/>
    <mergeCell ref="AO138:AP138"/>
    <mergeCell ref="U141:X141"/>
    <mergeCell ref="AO141:AR141"/>
    <mergeCell ref="U152:X152"/>
    <mergeCell ref="AO152:AR152"/>
    <mergeCell ref="U161:V161"/>
    <mergeCell ref="AO161:AP161"/>
    <mergeCell ref="V146:W146"/>
    <mergeCell ref="AP146:AQ146"/>
    <mergeCell ref="V147:W147"/>
    <mergeCell ref="AP147:AQ147"/>
    <mergeCell ref="U148:W148"/>
    <mergeCell ref="AO148:AQ148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9D77-CA68-485B-9DC7-050E6206F798}">
  <sheetPr>
    <tabColor rgb="FFFF0000"/>
  </sheetPr>
  <dimension ref="A1:T184"/>
  <sheetViews>
    <sheetView showGridLines="0" topLeftCell="A143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9" width="9.140625" style="11"/>
    <col min="10" max="10" width="8.7109375" style="11" customWidth="1"/>
    <col min="11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724110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'TÉCNICO EM TELECOMUNICAÇÃO'!C9:D9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'TÉCNICO EM TELECOMUNICAÇÃO'!C10:D10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30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3" customHeight="1" x14ac:dyDescent="0.25">
      <c r="A31" s="159" t="s">
        <v>76</v>
      </c>
      <c r="B31" s="159"/>
      <c r="C31" s="159"/>
      <c r="D31" s="159"/>
      <c r="E31" s="159"/>
    </row>
    <row r="32" spans="1:6" ht="33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49">
        <f>SUM(D37:D38)</f>
        <v>481.55795999999998</v>
      </c>
    </row>
    <row r="40" spans="1:13" ht="16.5" thickBot="1" x14ac:dyDescent="0.3">
      <c r="A40" s="76"/>
      <c r="B40" s="53"/>
      <c r="C40" s="54"/>
      <c r="D40" s="55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92" t="s">
        <v>124</v>
      </c>
      <c r="B42" s="193"/>
      <c r="C42" s="193"/>
      <c r="D42" s="194"/>
    </row>
    <row r="43" spans="1:13" x14ac:dyDescent="0.25">
      <c r="A43" s="195" t="s">
        <v>164</v>
      </c>
      <c r="B43" s="196"/>
      <c r="C43" s="196"/>
      <c r="D43" s="197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30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82" t="s">
        <v>99</v>
      </c>
      <c r="F48" s="183"/>
      <c r="G48" s="183"/>
      <c r="H48" s="183"/>
      <c r="I48" s="183"/>
      <c r="J48" s="183"/>
      <c r="K48" s="183"/>
      <c r="L48" s="183"/>
      <c r="M48" s="183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20" x14ac:dyDescent="0.25">
      <c r="A57" s="16"/>
      <c r="B57" s="16"/>
      <c r="C57" s="51"/>
      <c r="D57" s="52"/>
      <c r="E57" s="17"/>
    </row>
    <row r="58" spans="1:20" x14ac:dyDescent="0.25">
      <c r="A58" s="35" t="s">
        <v>233</v>
      </c>
      <c r="B58" s="35"/>
      <c r="C58" s="35"/>
      <c r="D58" s="35"/>
      <c r="E58" s="35"/>
      <c r="F58" s="35"/>
    </row>
    <row r="59" spans="1:20" ht="27.75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236</v>
      </c>
      <c r="B60" s="35"/>
      <c r="C60" s="35"/>
      <c r="D60" s="35"/>
      <c r="E60" s="35"/>
    </row>
    <row r="61" spans="1:20" x14ac:dyDescent="0.25">
      <c r="A61" s="132" t="s">
        <v>178</v>
      </c>
      <c r="B61" s="40">
        <f>D24+D39+D138</f>
        <v>2997.9707875000004</v>
      </c>
      <c r="C61" s="35"/>
      <c r="D61" s="35"/>
      <c r="E61" s="35"/>
    </row>
    <row r="62" spans="1:20" ht="16.5" thickBot="1" x14ac:dyDescent="0.3">
      <c r="A62" s="34"/>
      <c r="B62" s="40"/>
      <c r="C62" s="35"/>
      <c r="D62" s="35"/>
      <c r="E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((8.55*2*26)-(D18*6%))</f>
        <v>295.971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(19.41*22)*0.8</f>
        <v>341.61599999999999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31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648.87699999999995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24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648.87699999999995</v>
      </c>
      <c r="D83" s="17"/>
    </row>
    <row r="84" spans="1:5" ht="16.5" thickBot="1" x14ac:dyDescent="0.3">
      <c r="A84" s="161" t="s">
        <v>1</v>
      </c>
      <c r="B84" s="162"/>
      <c r="C84" s="45">
        <f>SUM(C81:C83)</f>
        <v>2323.6249600000001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  <c r="E98" s="35"/>
    </row>
    <row r="99" spans="1:5" x14ac:dyDescent="0.25">
      <c r="A99" s="35" t="s">
        <v>184</v>
      </c>
      <c r="B99" s="35"/>
      <c r="C99" s="35"/>
      <c r="D99" s="35"/>
      <c r="E99" s="35"/>
    </row>
    <row r="100" spans="1:5" x14ac:dyDescent="0.25">
      <c r="A100" s="35" t="s">
        <v>160</v>
      </c>
      <c r="B100" s="35"/>
      <c r="C100" s="35" t="s">
        <v>162</v>
      </c>
      <c r="D100" s="35"/>
      <c r="E100" s="35"/>
    </row>
    <row r="101" spans="1:5" x14ac:dyDescent="0.25">
      <c r="A101" s="35" t="s">
        <v>185</v>
      </c>
      <c r="B101" s="35"/>
      <c r="C101" s="35"/>
      <c r="D101" s="35"/>
      <c r="E101" s="35"/>
    </row>
    <row r="102" spans="1:5" x14ac:dyDescent="0.25">
      <c r="A102" s="35" t="s">
        <v>126</v>
      </c>
      <c r="B102" s="35"/>
      <c r="C102" s="35"/>
      <c r="D102" s="35"/>
      <c r="E102" s="35"/>
    </row>
    <row r="103" spans="1:5" x14ac:dyDescent="0.25">
      <c r="A103" s="35" t="s">
        <v>161</v>
      </c>
      <c r="B103" s="35"/>
      <c r="C103" s="35"/>
      <c r="D103" s="35"/>
      <c r="E103" s="35"/>
    </row>
    <row r="104" spans="1:5" ht="16.5" thickBot="1" x14ac:dyDescent="0.3">
      <c r="A104" s="35"/>
      <c r="B104" s="35"/>
      <c r="C104" s="35"/>
      <c r="D104" s="35"/>
      <c r="E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3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174</v>
      </c>
      <c r="C112" s="48">
        <v>9.2599999999999991E-3</v>
      </c>
      <c r="D112" s="29">
        <f>C112*D24</f>
        <v>22.938409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8"/>
      <c r="D117" s="31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6" x14ac:dyDescent="0.25">
      <c r="A119" s="16"/>
      <c r="B119" s="16"/>
      <c r="C119" s="56"/>
      <c r="D119" s="55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195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'BOMBEIRO HIDRAULICO DIURNO'!D144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ELETRICISTA!D145</f>
        <v>66.400000000000006</v>
      </c>
      <c r="E145" s="11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'TÉCNICO EM TELECOMUNICAÇÃO'!D146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13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66"/>
    </row>
    <row r="150" spans="1:6" x14ac:dyDescent="0.25">
      <c r="A150" s="132" t="s">
        <v>235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256.86638937500004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539.41941768750007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114.17455500000001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525.89491999999996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345.98350000000005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ROUNDUP(SUM(D155:D160),2)</f>
        <v>1782.34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2323.6249600000001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SUM(C169:C173)</f>
        <v>5137.3277875000003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1782.34</v>
      </c>
      <c r="D175" s="21"/>
    </row>
    <row r="176" spans="1:5" ht="16.5" thickBot="1" x14ac:dyDescent="0.3">
      <c r="A176" s="161" t="s">
        <v>73</v>
      </c>
      <c r="B176" s="162"/>
      <c r="C176" s="50">
        <f>ROUNDUP(((C174+D156+D155)/0.8575),2)</f>
        <v>6919.67</v>
      </c>
      <c r="D176" s="21"/>
    </row>
    <row r="177" spans="1:6" ht="16.5" thickBot="1" x14ac:dyDescent="0.3"/>
    <row r="178" spans="1:6" ht="16.5" thickBot="1" x14ac:dyDescent="0.3">
      <c r="B178" s="59" t="s">
        <v>166</v>
      </c>
    </row>
    <row r="179" spans="1:6" x14ac:dyDescent="0.25">
      <c r="B179" s="58"/>
    </row>
    <row r="180" spans="1:6" x14ac:dyDescent="0.25">
      <c r="A180" s="35" t="s">
        <v>159</v>
      </c>
      <c r="B180" s="35"/>
      <c r="C180" s="35"/>
      <c r="D180" s="35"/>
      <c r="E180" s="35"/>
      <c r="F180" s="35"/>
    </row>
    <row r="181" spans="1:6" x14ac:dyDescent="0.25">
      <c r="A181" s="35" t="s">
        <v>134</v>
      </c>
      <c r="B181" s="35"/>
      <c r="C181" s="35"/>
      <c r="D181" s="35"/>
      <c r="E181" s="35"/>
      <c r="F181" s="35"/>
    </row>
    <row r="182" spans="1:6" x14ac:dyDescent="0.25">
      <c r="A182" s="35" t="s">
        <v>135</v>
      </c>
      <c r="B182" s="35"/>
      <c r="C182" s="35"/>
      <c r="D182" s="35"/>
      <c r="E182" s="35"/>
      <c r="F182" s="35"/>
    </row>
    <row r="183" spans="1:6" x14ac:dyDescent="0.25">
      <c r="A183" s="35" t="s">
        <v>136</v>
      </c>
      <c r="B183" s="35"/>
      <c r="C183" s="35"/>
      <c r="D183" s="35"/>
      <c r="E183" s="35"/>
      <c r="F183" s="35"/>
    </row>
    <row r="184" spans="1:6" x14ac:dyDescent="0.25">
      <c r="A184" s="35" t="s">
        <v>247</v>
      </c>
      <c r="B184" s="35"/>
      <c r="C184" s="35"/>
      <c r="D184" s="35"/>
      <c r="E184" s="35"/>
      <c r="F184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118:B118"/>
    <mergeCell ref="A126:D126"/>
    <mergeCell ref="A130:B130"/>
    <mergeCell ref="A133:D133"/>
    <mergeCell ref="A31:E31"/>
    <mergeCell ref="A32:E32"/>
    <mergeCell ref="A34:D34"/>
    <mergeCell ref="A39:B39"/>
    <mergeCell ref="A45:E45"/>
    <mergeCell ref="A56:B56"/>
    <mergeCell ref="A63:E63"/>
    <mergeCell ref="A71:B71"/>
    <mergeCell ref="A41:D41"/>
    <mergeCell ref="A42:D42"/>
    <mergeCell ref="A43:D43"/>
    <mergeCell ref="E48:M48"/>
    <mergeCell ref="A87:D87"/>
    <mergeCell ref="A96:B96"/>
    <mergeCell ref="A105:D105"/>
    <mergeCell ref="A107:E107"/>
    <mergeCell ref="A109:D109"/>
    <mergeCell ref="A59:T59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  <mergeCell ref="A138:B138"/>
    <mergeCell ref="A78:D78"/>
    <mergeCell ref="A84:B8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4FE75-3835-4CA6-8C1C-891181843A3D}">
  <sheetPr>
    <tabColor rgb="FFFF0000"/>
  </sheetPr>
  <dimension ref="A1:T184"/>
  <sheetViews>
    <sheetView showGridLines="0" topLeftCell="C154" zoomScale="115" zoomScaleNormal="115" workbookViewId="0">
      <selection activeCell="C176" sqref="C176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10" width="9.140625" style="11"/>
    <col min="11" max="11" width="0.28515625" style="11" customWidth="1"/>
    <col min="12" max="13" width="9.140625" style="11" hidden="1" customWidth="1"/>
    <col min="14" max="14" width="0.7109375" style="11" customWidth="1"/>
    <col min="15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724110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'BOMBEIRO HIDRAULICO'!C9:D9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'BOMBEIRO HIDRAULICO'!C10:D10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5" t="s">
        <v>87</v>
      </c>
      <c r="B12" s="35"/>
    </row>
    <row r="13" spans="1:5" x14ac:dyDescent="0.25">
      <c r="A13" s="35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130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22"/>
    </row>
    <row r="22" spans="1:6" ht="16.5" thickBot="1" x14ac:dyDescent="0.3">
      <c r="A22" s="5" t="s">
        <v>21</v>
      </c>
      <c r="B22" s="6" t="s">
        <v>22</v>
      </c>
      <c r="C22" s="19"/>
      <c r="D22" s="23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2477.15</v>
      </c>
    </row>
    <row r="25" spans="1:6" x14ac:dyDescent="0.25">
      <c r="A25" s="16"/>
      <c r="B25" s="16"/>
      <c r="C25" s="60"/>
      <c r="D25" s="52"/>
    </row>
    <row r="26" spans="1:6" x14ac:dyDescent="0.25">
      <c r="A26" s="35" t="s">
        <v>188</v>
      </c>
      <c r="B26" s="35"/>
      <c r="C26" s="35"/>
      <c r="D26" s="35"/>
      <c r="E26" s="35"/>
      <c r="F26" s="35"/>
    </row>
    <row r="27" spans="1:6" x14ac:dyDescent="0.25">
      <c r="A27" s="35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35.25" customHeight="1" x14ac:dyDescent="0.25">
      <c r="A31" s="159" t="s">
        <v>76</v>
      </c>
      <c r="B31" s="159"/>
      <c r="C31" s="159"/>
      <c r="D31" s="159"/>
      <c r="E31" s="159"/>
    </row>
    <row r="32" spans="1:6" ht="35.25" customHeight="1" x14ac:dyDescent="0.25">
      <c r="A32" s="159" t="s">
        <v>95</v>
      </c>
      <c r="B32" s="159"/>
      <c r="C32" s="159"/>
      <c r="D32" s="159"/>
      <c r="E32" s="159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206.34659500000001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275.211365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77">
        <f>SUM(D37:D38)</f>
        <v>481.55795999999998</v>
      </c>
    </row>
    <row r="40" spans="1:13" ht="16.5" thickBot="1" x14ac:dyDescent="0.3">
      <c r="A40" s="76"/>
      <c r="B40" s="53"/>
      <c r="C40" s="54"/>
      <c r="D40" s="55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92" t="s">
        <v>124</v>
      </c>
      <c r="B42" s="193"/>
      <c r="C42" s="193"/>
      <c r="D42" s="194"/>
    </row>
    <row r="43" spans="1:13" x14ac:dyDescent="0.25">
      <c r="A43" s="195" t="s">
        <v>164</v>
      </c>
      <c r="B43" s="196"/>
      <c r="C43" s="196"/>
      <c r="D43" s="197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29.25" customHeight="1" thickBot="1" x14ac:dyDescent="0.3">
      <c r="A48" s="5" t="s">
        <v>14</v>
      </c>
      <c r="B48" s="6" t="s">
        <v>36</v>
      </c>
      <c r="C48" s="28">
        <v>0.2</v>
      </c>
      <c r="D48" s="83">
        <f>C48*B61</f>
        <v>599.59415750000005</v>
      </c>
      <c r="E48" s="182" t="s">
        <v>99</v>
      </c>
      <c r="F48" s="183"/>
      <c r="G48" s="183"/>
      <c r="H48" s="183"/>
      <c r="I48" s="183"/>
      <c r="J48" s="183"/>
      <c r="K48" s="183"/>
      <c r="L48" s="183"/>
      <c r="M48" s="183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C49*B61</f>
        <v>74.949269687500006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C50*B61</f>
        <v>179.87824725000002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C51*B61</f>
        <v>44.969561812500004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C52*B61</f>
        <v>29.979707875000003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C53*B61</f>
        <v>17.987824725000003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C54*B61</f>
        <v>5.9959415750000007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C55*B61</f>
        <v>239.83766300000002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ROUNDDOWN(SUM(D48:D55),2)</f>
        <v>1193.19</v>
      </c>
      <c r="E56" s="17"/>
    </row>
    <row r="57" spans="1:20" x14ac:dyDescent="0.25">
      <c r="A57" s="16"/>
      <c r="B57" s="16"/>
      <c r="C57" s="51"/>
      <c r="D57" s="52"/>
      <c r="E57" s="17"/>
    </row>
    <row r="58" spans="1:20" x14ac:dyDescent="0.25">
      <c r="A58" s="35" t="s">
        <v>233</v>
      </c>
      <c r="B58" s="35"/>
      <c r="C58" s="35"/>
      <c r="D58" s="35"/>
      <c r="E58" s="35"/>
      <c r="F58" s="35"/>
    </row>
    <row r="59" spans="1:20" ht="30.75" customHeight="1" x14ac:dyDescent="0.25">
      <c r="A59" s="151" t="s">
        <v>234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236</v>
      </c>
      <c r="B60" s="35"/>
      <c r="C60" s="35"/>
      <c r="D60" s="35"/>
      <c r="E60" s="35"/>
    </row>
    <row r="61" spans="1:20" x14ac:dyDescent="0.25">
      <c r="A61" s="35" t="s">
        <v>178</v>
      </c>
      <c r="B61" s="40">
        <f>D24+D39+D138</f>
        <v>2997.9707875000004</v>
      </c>
      <c r="C61" s="35"/>
      <c r="D61" s="35"/>
      <c r="E61" s="35"/>
    </row>
    <row r="62" spans="1:20" ht="16.5" thickBot="1" x14ac:dyDescent="0.3">
      <c r="A62" s="34"/>
      <c r="B62" s="40"/>
      <c r="C62" s="35"/>
      <c r="D62" s="35"/>
      <c r="E62" s="35"/>
    </row>
    <row r="63" spans="1:20" ht="16.5" thickBot="1" x14ac:dyDescent="0.3">
      <c r="A63" s="139" t="s">
        <v>43</v>
      </c>
      <c r="B63" s="140"/>
      <c r="C63" s="140"/>
      <c r="D63" s="140"/>
      <c r="E63" s="141"/>
    </row>
    <row r="64" spans="1:20" ht="16.5" thickBot="1" x14ac:dyDescent="0.3"/>
    <row r="65" spans="1:5" ht="16.5" thickBot="1" x14ac:dyDescent="0.3">
      <c r="A65" s="3" t="s">
        <v>44</v>
      </c>
      <c r="B65" s="4" t="s">
        <v>45</v>
      </c>
      <c r="C65" s="4" t="s">
        <v>13</v>
      </c>
      <c r="D65" s="16"/>
    </row>
    <row r="66" spans="1:5" ht="16.5" thickBot="1" x14ac:dyDescent="0.3">
      <c r="A66" s="5" t="s">
        <v>14</v>
      </c>
      <c r="B66" s="6" t="s">
        <v>106</v>
      </c>
      <c r="C66" s="31">
        <f>((8.55*2*15)-(D18*6%))</f>
        <v>107.87100000000001</v>
      </c>
      <c r="D66" s="11" t="s">
        <v>171</v>
      </c>
      <c r="E66" s="11" t="s">
        <v>180</v>
      </c>
    </row>
    <row r="67" spans="1:5" ht="16.5" thickBot="1" x14ac:dyDescent="0.3">
      <c r="A67" s="5" t="s">
        <v>16</v>
      </c>
      <c r="B67" s="6" t="s">
        <v>46</v>
      </c>
      <c r="C67" s="128">
        <f>(19.41*15)*0.8</f>
        <v>232.92</v>
      </c>
      <c r="D67" s="11" t="s">
        <v>170</v>
      </c>
    </row>
    <row r="68" spans="1:5" ht="16.5" thickBot="1" x14ac:dyDescent="0.3">
      <c r="A68" s="5" t="s">
        <v>18</v>
      </c>
      <c r="B68" s="6" t="s">
        <v>139</v>
      </c>
      <c r="C68" s="131">
        <v>11.29</v>
      </c>
      <c r="D68" s="11" t="s">
        <v>123</v>
      </c>
    </row>
    <row r="69" spans="1:5" ht="16.5" thickBot="1" x14ac:dyDescent="0.3">
      <c r="A69" s="5" t="s">
        <v>20</v>
      </c>
      <c r="B69" s="6" t="s">
        <v>127</v>
      </c>
      <c r="C69" s="30"/>
      <c r="D69" s="17"/>
    </row>
    <row r="70" spans="1:5" ht="16.5" thickBot="1" x14ac:dyDescent="0.3">
      <c r="A70" s="5" t="s">
        <v>21</v>
      </c>
      <c r="B70" s="6" t="s">
        <v>128</v>
      </c>
      <c r="C70" s="30"/>
      <c r="D70" s="17"/>
    </row>
    <row r="71" spans="1:5" ht="16.5" thickBot="1" x14ac:dyDescent="0.3">
      <c r="A71" s="161" t="s">
        <v>1</v>
      </c>
      <c r="B71" s="162"/>
      <c r="C71" s="45">
        <f>SUM(C66:C70)</f>
        <v>352.08100000000002</v>
      </c>
      <c r="D71" s="17"/>
    </row>
    <row r="72" spans="1:5" x14ac:dyDescent="0.25">
      <c r="A72" s="16"/>
      <c r="B72" s="16"/>
      <c r="C72" s="55"/>
      <c r="D72" s="17"/>
    </row>
    <row r="73" spans="1:5" x14ac:dyDescent="0.25">
      <c r="A73" s="35" t="s">
        <v>122</v>
      </c>
      <c r="B73" s="35"/>
      <c r="C73" s="35"/>
      <c r="D73" s="35"/>
      <c r="E73" s="35"/>
    </row>
    <row r="74" spans="1:5" ht="24" customHeight="1" x14ac:dyDescent="0.25">
      <c r="A74" s="35" t="s">
        <v>96</v>
      </c>
      <c r="B74" s="35"/>
      <c r="C74" s="35"/>
      <c r="D74" s="35"/>
      <c r="E74" s="35"/>
    </row>
    <row r="75" spans="1:5" x14ac:dyDescent="0.25">
      <c r="A75" s="35" t="s">
        <v>182</v>
      </c>
      <c r="B75" s="35"/>
      <c r="C75" s="35"/>
      <c r="D75" s="35"/>
      <c r="E75" s="35"/>
    </row>
    <row r="76" spans="1:5" x14ac:dyDescent="0.25">
      <c r="A76" s="35" t="s">
        <v>181</v>
      </c>
      <c r="B76" s="35"/>
      <c r="C76" s="35"/>
      <c r="D76" s="35"/>
      <c r="E76" s="35"/>
    </row>
    <row r="77" spans="1:5" ht="16.5" thickBot="1" x14ac:dyDescent="0.3">
      <c r="A77" s="14"/>
    </row>
    <row r="78" spans="1:5" ht="16.5" thickBot="1" x14ac:dyDescent="0.3">
      <c r="A78" s="139" t="s">
        <v>47</v>
      </c>
      <c r="B78" s="140"/>
      <c r="C78" s="140"/>
      <c r="D78" s="141"/>
    </row>
    <row r="79" spans="1:5" ht="16.5" thickBot="1" x14ac:dyDescent="0.3"/>
    <row r="80" spans="1:5" ht="16.5" thickBot="1" x14ac:dyDescent="0.3">
      <c r="A80" s="3">
        <v>2</v>
      </c>
      <c r="B80" s="4" t="s">
        <v>48</v>
      </c>
      <c r="C80" s="4" t="s">
        <v>13</v>
      </c>
      <c r="D80" s="16"/>
    </row>
    <row r="81" spans="1:5" ht="16.5" thickBot="1" x14ac:dyDescent="0.3">
      <c r="A81" s="5" t="s">
        <v>28</v>
      </c>
      <c r="B81" s="6" t="s">
        <v>29</v>
      </c>
      <c r="C81" s="31">
        <f>D39</f>
        <v>481.55795999999998</v>
      </c>
      <c r="D81" s="17"/>
    </row>
    <row r="82" spans="1:5" ht="16.5" thickBot="1" x14ac:dyDescent="0.3">
      <c r="A82" s="5" t="s">
        <v>33</v>
      </c>
      <c r="B82" s="6" t="s">
        <v>34</v>
      </c>
      <c r="C82" s="31">
        <f>D56</f>
        <v>1193.19</v>
      </c>
      <c r="D82" s="17"/>
    </row>
    <row r="83" spans="1:5" ht="16.5" thickBot="1" x14ac:dyDescent="0.3">
      <c r="A83" s="5" t="s">
        <v>44</v>
      </c>
      <c r="B83" s="6" t="s">
        <v>45</v>
      </c>
      <c r="C83" s="31">
        <f>C71</f>
        <v>352.08100000000002</v>
      </c>
      <c r="D83" s="17"/>
    </row>
    <row r="84" spans="1:5" ht="16.5" thickBot="1" x14ac:dyDescent="0.3">
      <c r="A84" s="161" t="s">
        <v>1</v>
      </c>
      <c r="B84" s="162"/>
      <c r="C84" s="45">
        <f>SUM(C81:C83)</f>
        <v>2026.8289600000003</v>
      </c>
      <c r="D84" s="17"/>
    </row>
    <row r="85" spans="1:5" x14ac:dyDescent="0.25">
      <c r="A85" s="1"/>
    </row>
    <row r="86" spans="1:5" ht="16.5" thickBot="1" x14ac:dyDescent="0.3"/>
    <row r="87" spans="1:5" ht="16.5" thickBot="1" x14ac:dyDescent="0.3">
      <c r="A87" s="154" t="s">
        <v>49</v>
      </c>
      <c r="B87" s="155"/>
      <c r="C87" s="155"/>
      <c r="D87" s="156"/>
    </row>
    <row r="88" spans="1:5" ht="16.5" thickBot="1" x14ac:dyDescent="0.3"/>
    <row r="89" spans="1:5" ht="16.5" thickBot="1" x14ac:dyDescent="0.3">
      <c r="A89" s="3">
        <v>3</v>
      </c>
      <c r="B89" s="4" t="s">
        <v>50</v>
      </c>
      <c r="C89" s="4" t="s">
        <v>35</v>
      </c>
      <c r="D89" s="4" t="s">
        <v>13</v>
      </c>
    </row>
    <row r="90" spans="1:5" ht="16.5" thickBot="1" x14ac:dyDescent="0.3">
      <c r="A90" s="5" t="s">
        <v>14</v>
      </c>
      <c r="B90" s="9" t="s">
        <v>51</v>
      </c>
      <c r="C90" s="48">
        <v>4.1700000000000001E-3</v>
      </c>
      <c r="D90" s="31">
        <f>C90*D24</f>
        <v>10.329715500000001</v>
      </c>
      <c r="E90" s="11" t="s">
        <v>108</v>
      </c>
    </row>
    <row r="91" spans="1:5" ht="16.5" thickBot="1" x14ac:dyDescent="0.3">
      <c r="A91" s="5" t="s">
        <v>16</v>
      </c>
      <c r="B91" s="9" t="s">
        <v>52</v>
      </c>
      <c r="C91" s="85">
        <f>C90*8%</f>
        <v>3.3360000000000003E-4</v>
      </c>
      <c r="D91" s="31">
        <f>D90*0.08</f>
        <v>0.82637724000000012</v>
      </c>
      <c r="E91" s="11" t="s">
        <v>110</v>
      </c>
    </row>
    <row r="92" spans="1:5" ht="16.5" thickBot="1" x14ac:dyDescent="0.3">
      <c r="A92" s="5" t="s">
        <v>18</v>
      </c>
      <c r="B92" s="9" t="s">
        <v>53</v>
      </c>
      <c r="C92" s="48">
        <v>1.6000000000000001E-3</v>
      </c>
      <c r="D92" s="31">
        <f>C92*D24</f>
        <v>3.9634400000000003</v>
      </c>
      <c r="E92" s="11" t="s">
        <v>109</v>
      </c>
    </row>
    <row r="93" spans="1:5" ht="16.5" thickBot="1" x14ac:dyDescent="0.3">
      <c r="A93" s="5" t="s">
        <v>20</v>
      </c>
      <c r="B93" s="9" t="s">
        <v>54</v>
      </c>
      <c r="C93" s="48">
        <v>1.9439999999999999E-2</v>
      </c>
      <c r="D93" s="31">
        <f>D24*C93</f>
        <v>48.155796000000002</v>
      </c>
      <c r="E93" s="11" t="s">
        <v>107</v>
      </c>
    </row>
    <row r="94" spans="1:5" ht="32.25" thickBot="1" x14ac:dyDescent="0.3">
      <c r="A94" s="5" t="s">
        <v>21</v>
      </c>
      <c r="B94" s="9" t="s">
        <v>78</v>
      </c>
      <c r="C94" s="48">
        <f>C56*C93</f>
        <v>7.737120000000001E-3</v>
      </c>
      <c r="D94" s="31">
        <f>D93*C56</f>
        <v>19.166006808000006</v>
      </c>
      <c r="E94" s="1" t="s">
        <v>125</v>
      </c>
    </row>
    <row r="95" spans="1:5" ht="16.5" thickBot="1" x14ac:dyDescent="0.3">
      <c r="A95" s="5" t="s">
        <v>23</v>
      </c>
      <c r="B95" s="9" t="s">
        <v>55</v>
      </c>
      <c r="C95" s="48">
        <v>3.2000000000000001E-2</v>
      </c>
      <c r="D95" s="31">
        <f>C95*D24</f>
        <v>79.268799999999999</v>
      </c>
      <c r="E95" s="11" t="str">
        <f>E92</f>
        <v>Art. 18, § 1º, Lei 8.036/90 e Lei Complementar 110/2001</v>
      </c>
    </row>
    <row r="96" spans="1:5" ht="16.5" thickBot="1" x14ac:dyDescent="0.3">
      <c r="A96" s="161" t="s">
        <v>1</v>
      </c>
      <c r="B96" s="162"/>
      <c r="C96" s="48">
        <f>SUM(C90:C95)</f>
        <v>6.528072E-2</v>
      </c>
      <c r="D96" s="45">
        <f>ROUNDDOWN(SUM(D90:D95),2)</f>
        <v>161.71</v>
      </c>
    </row>
    <row r="98" spans="1:5" x14ac:dyDescent="0.25">
      <c r="A98" s="35" t="s">
        <v>183</v>
      </c>
      <c r="B98" s="35"/>
      <c r="C98" s="35"/>
      <c r="D98" s="35"/>
      <c r="E98" s="35"/>
    </row>
    <row r="99" spans="1:5" x14ac:dyDescent="0.25">
      <c r="A99" s="35" t="s">
        <v>184</v>
      </c>
      <c r="B99" s="35"/>
      <c r="C99" s="35"/>
      <c r="D99" s="35"/>
      <c r="E99" s="35"/>
    </row>
    <row r="100" spans="1:5" x14ac:dyDescent="0.25">
      <c r="A100" s="35" t="s">
        <v>160</v>
      </c>
      <c r="B100" s="35"/>
      <c r="C100" s="35" t="s">
        <v>162</v>
      </c>
      <c r="D100" s="35"/>
      <c r="E100" s="35"/>
    </row>
    <row r="101" spans="1:5" x14ac:dyDescent="0.25">
      <c r="A101" s="35" t="s">
        <v>185</v>
      </c>
      <c r="B101" s="35"/>
      <c r="C101" s="35"/>
      <c r="D101" s="35"/>
      <c r="E101" s="35"/>
    </row>
    <row r="102" spans="1:5" x14ac:dyDescent="0.25">
      <c r="A102" s="35" t="s">
        <v>126</v>
      </c>
      <c r="B102" s="35"/>
      <c r="C102" s="35"/>
      <c r="D102" s="35"/>
      <c r="E102" s="35"/>
    </row>
    <row r="103" spans="1:5" x14ac:dyDescent="0.25">
      <c r="A103" s="35" t="s">
        <v>161</v>
      </c>
      <c r="B103" s="35"/>
      <c r="C103" s="35"/>
      <c r="D103" s="35"/>
      <c r="E103" s="35"/>
    </row>
    <row r="104" spans="1:5" ht="16.5" thickBot="1" x14ac:dyDescent="0.3">
      <c r="A104" s="35"/>
      <c r="B104" s="35"/>
      <c r="C104" s="35"/>
      <c r="D104" s="35"/>
      <c r="E104" s="35"/>
    </row>
    <row r="105" spans="1:5" ht="16.5" thickBot="1" x14ac:dyDescent="0.3">
      <c r="A105" s="154" t="s">
        <v>56</v>
      </c>
      <c r="B105" s="155"/>
      <c r="C105" s="155"/>
      <c r="D105" s="156"/>
    </row>
    <row r="106" spans="1:5" x14ac:dyDescent="0.25">
      <c r="A106" s="43"/>
      <c r="B106" s="43"/>
      <c r="C106" s="43"/>
      <c r="D106" s="43"/>
    </row>
    <row r="107" spans="1:5" ht="31.5" customHeight="1" x14ac:dyDescent="0.25">
      <c r="A107" s="159" t="s">
        <v>79</v>
      </c>
      <c r="B107" s="159"/>
      <c r="C107" s="159"/>
      <c r="D107" s="159"/>
      <c r="E107" s="159"/>
    </row>
    <row r="108" spans="1:5" ht="16.5" thickBot="1" x14ac:dyDescent="0.3"/>
    <row r="109" spans="1:5" ht="16.5" thickBot="1" x14ac:dyDescent="0.3">
      <c r="A109" s="139" t="s">
        <v>57</v>
      </c>
      <c r="B109" s="140"/>
      <c r="C109" s="140"/>
      <c r="D109" s="141"/>
    </row>
    <row r="110" spans="1:5" ht="16.5" thickBot="1" x14ac:dyDescent="0.3">
      <c r="A110" s="2"/>
    </row>
    <row r="111" spans="1:5" ht="16.5" thickBot="1" x14ac:dyDescent="0.3">
      <c r="A111" s="3" t="s">
        <v>58</v>
      </c>
      <c r="B111" s="4" t="s">
        <v>59</v>
      </c>
      <c r="C111" s="4" t="s">
        <v>35</v>
      </c>
      <c r="D111" s="4" t="s">
        <v>13</v>
      </c>
    </row>
    <row r="112" spans="1:5" ht="16.5" thickBot="1" x14ac:dyDescent="0.3">
      <c r="A112" s="5" t="s">
        <v>14</v>
      </c>
      <c r="B112" s="6" t="s">
        <v>175</v>
      </c>
      <c r="C112" s="48">
        <v>9.2599999999999991E-3</v>
      </c>
      <c r="D112" s="29">
        <f>C112*D24</f>
        <v>22.938409</v>
      </c>
      <c r="E112" s="11" t="s">
        <v>117</v>
      </c>
    </row>
    <row r="113" spans="1:6" ht="16.5" thickBot="1" x14ac:dyDescent="0.3">
      <c r="A113" s="5" t="s">
        <v>16</v>
      </c>
      <c r="B113" s="6" t="s">
        <v>80</v>
      </c>
      <c r="C113" s="48">
        <v>5.5599999999999998E-3</v>
      </c>
      <c r="D113" s="31">
        <f>C113*D24</f>
        <v>13.772954</v>
      </c>
      <c r="E113" s="11" t="s">
        <v>111</v>
      </c>
    </row>
    <row r="114" spans="1:6" ht="16.5" thickBot="1" x14ac:dyDescent="0.3">
      <c r="A114" s="5" t="s">
        <v>18</v>
      </c>
      <c r="B114" s="6" t="s">
        <v>81</v>
      </c>
      <c r="C114" s="48">
        <v>2.7999999999999998E-4</v>
      </c>
      <c r="D114" s="29">
        <f>C114*D24</f>
        <v>0.69360199999999994</v>
      </c>
      <c r="E114" s="11" t="s">
        <v>112</v>
      </c>
    </row>
    <row r="115" spans="1:6" ht="16.5" thickBot="1" x14ac:dyDescent="0.3">
      <c r="A115" s="5" t="s">
        <v>20</v>
      </c>
      <c r="B115" s="6" t="s">
        <v>82</v>
      </c>
      <c r="C115" s="48">
        <v>2.0000000000000001E-4</v>
      </c>
      <c r="D115" s="31">
        <f>C115*D24</f>
        <v>0.49543000000000004</v>
      </c>
      <c r="E115" s="11" t="s">
        <v>113</v>
      </c>
    </row>
    <row r="116" spans="1:6" ht="16.5" thickBot="1" x14ac:dyDescent="0.3">
      <c r="A116" s="5" t="s">
        <v>21</v>
      </c>
      <c r="B116" s="6" t="s">
        <v>83</v>
      </c>
      <c r="C116" s="48">
        <v>5.5000000000000003E-4</v>
      </c>
      <c r="D116" s="31">
        <f>C116*D24</f>
        <v>1.3624325000000002</v>
      </c>
      <c r="E116" s="11" t="s">
        <v>114</v>
      </c>
    </row>
    <row r="117" spans="1:6" ht="16.5" thickBot="1" x14ac:dyDescent="0.3">
      <c r="A117" s="5" t="s">
        <v>23</v>
      </c>
      <c r="B117" s="6" t="s">
        <v>129</v>
      </c>
      <c r="C117" s="46"/>
      <c r="D117" s="30">
        <f>C117*D24</f>
        <v>0</v>
      </c>
    </row>
    <row r="118" spans="1:6" ht="16.5" thickBot="1" x14ac:dyDescent="0.3">
      <c r="A118" s="161" t="s">
        <v>42</v>
      </c>
      <c r="B118" s="162"/>
      <c r="C118" s="48">
        <f>SUM(C112:C117)</f>
        <v>1.585E-2</v>
      </c>
      <c r="D118" s="45">
        <f>SUM(D112:D117)</f>
        <v>39.262827499999993</v>
      </c>
    </row>
    <row r="119" spans="1:6" x14ac:dyDescent="0.25">
      <c r="A119" s="16"/>
      <c r="B119" s="16"/>
      <c r="C119" s="56"/>
      <c r="D119" s="55"/>
    </row>
    <row r="120" spans="1:6" x14ac:dyDescent="0.25">
      <c r="A120" s="35" t="s">
        <v>193</v>
      </c>
      <c r="B120" s="35"/>
      <c r="C120" s="35"/>
      <c r="D120" s="35"/>
      <c r="E120" s="35"/>
      <c r="F120" s="35"/>
    </row>
    <row r="121" spans="1:6" x14ac:dyDescent="0.25">
      <c r="A121" s="35" t="s">
        <v>201</v>
      </c>
      <c r="B121" s="35"/>
      <c r="C121" s="35"/>
      <c r="D121" s="35"/>
      <c r="E121" s="35"/>
      <c r="F121" s="35"/>
    </row>
    <row r="122" spans="1:6" x14ac:dyDescent="0.25">
      <c r="A122" s="35" t="s">
        <v>199</v>
      </c>
      <c r="B122" s="35"/>
      <c r="C122" s="35"/>
      <c r="D122" s="35"/>
      <c r="E122" s="35"/>
      <c r="F122" s="35"/>
    </row>
    <row r="123" spans="1:6" x14ac:dyDescent="0.25">
      <c r="A123" s="35" t="s">
        <v>137</v>
      </c>
      <c r="B123" s="35"/>
      <c r="C123" s="35"/>
      <c r="D123" s="35"/>
      <c r="E123" s="35"/>
      <c r="F123" s="35"/>
    </row>
    <row r="124" spans="1:6" x14ac:dyDescent="0.25">
      <c r="A124" s="35" t="s">
        <v>194</v>
      </c>
      <c r="B124" s="35"/>
      <c r="C124" s="35"/>
      <c r="D124" s="35"/>
      <c r="E124" s="35"/>
      <c r="F124" s="35"/>
    </row>
    <row r="125" spans="1:6" ht="16.5" thickBot="1" x14ac:dyDescent="0.3"/>
    <row r="126" spans="1:6" ht="16.5" thickBot="1" x14ac:dyDescent="0.3">
      <c r="A126" s="139" t="s">
        <v>60</v>
      </c>
      <c r="B126" s="140"/>
      <c r="C126" s="140"/>
      <c r="D126" s="141"/>
    </row>
    <row r="127" spans="1:6" ht="16.5" thickBot="1" x14ac:dyDescent="0.3">
      <c r="A127" s="2"/>
    </row>
    <row r="128" spans="1:6" ht="16.5" thickBot="1" x14ac:dyDescent="0.3">
      <c r="A128" s="3" t="s">
        <v>61</v>
      </c>
      <c r="B128" s="4" t="s">
        <v>62</v>
      </c>
      <c r="C128" s="4" t="s">
        <v>35</v>
      </c>
      <c r="D128" s="4" t="s">
        <v>13</v>
      </c>
    </row>
    <row r="129" spans="1:5" ht="16.5" thickBot="1" x14ac:dyDescent="0.3">
      <c r="A129" s="5" t="s">
        <v>14</v>
      </c>
      <c r="B129" s="6" t="s">
        <v>84</v>
      </c>
      <c r="C129" s="8"/>
      <c r="D129" s="30">
        <v>0</v>
      </c>
      <c r="E129" s="11" t="s">
        <v>115</v>
      </c>
    </row>
    <row r="130" spans="1:5" ht="16.5" thickBot="1" x14ac:dyDescent="0.3">
      <c r="A130" s="161" t="s">
        <v>1</v>
      </c>
      <c r="B130" s="162"/>
      <c r="C130" s="7"/>
      <c r="D130" s="19">
        <v>0</v>
      </c>
    </row>
    <row r="132" spans="1:5" ht="16.5" thickBot="1" x14ac:dyDescent="0.3"/>
    <row r="133" spans="1:5" ht="16.5" thickBot="1" x14ac:dyDescent="0.3">
      <c r="A133" s="139" t="s">
        <v>63</v>
      </c>
      <c r="B133" s="140"/>
      <c r="C133" s="140"/>
      <c r="D133" s="141"/>
    </row>
    <row r="134" spans="1:5" ht="16.5" thickBot="1" x14ac:dyDescent="0.3">
      <c r="A134" s="2"/>
    </row>
    <row r="135" spans="1:5" ht="16.5" thickBot="1" x14ac:dyDescent="0.3">
      <c r="A135" s="3">
        <v>4</v>
      </c>
      <c r="B135" s="4" t="s">
        <v>64</v>
      </c>
      <c r="C135" s="4" t="s">
        <v>35</v>
      </c>
      <c r="D135" s="4" t="s">
        <v>13</v>
      </c>
    </row>
    <row r="136" spans="1:5" ht="16.5" thickBot="1" x14ac:dyDescent="0.3">
      <c r="A136" s="5" t="s">
        <v>58</v>
      </c>
      <c r="B136" s="6" t="s">
        <v>85</v>
      </c>
      <c r="C136" s="48">
        <f>C118</f>
        <v>1.585E-2</v>
      </c>
      <c r="D136" s="31">
        <f>D118</f>
        <v>39.262827499999993</v>
      </c>
    </row>
    <row r="137" spans="1:5" ht="16.5" thickBot="1" x14ac:dyDescent="0.3">
      <c r="A137" s="5" t="s">
        <v>61</v>
      </c>
      <c r="B137" s="6" t="s">
        <v>86</v>
      </c>
      <c r="C137" s="7"/>
      <c r="D137" s="19">
        <v>0</v>
      </c>
    </row>
    <row r="138" spans="1:5" ht="16.5" thickBot="1" x14ac:dyDescent="0.3">
      <c r="A138" s="161" t="s">
        <v>1</v>
      </c>
      <c r="B138" s="162"/>
      <c r="C138" s="7"/>
      <c r="D138" s="47">
        <f>SUM(D136:D137)</f>
        <v>39.262827499999993</v>
      </c>
    </row>
    <row r="140" spans="1:5" ht="16.5" thickBot="1" x14ac:dyDescent="0.3"/>
    <row r="141" spans="1:5" ht="16.5" thickBot="1" x14ac:dyDescent="0.3">
      <c r="A141" s="154" t="s">
        <v>65</v>
      </c>
      <c r="B141" s="155"/>
      <c r="C141" s="155"/>
      <c r="D141" s="156"/>
    </row>
    <row r="142" spans="1:5" ht="16.5" thickBot="1" x14ac:dyDescent="0.3"/>
    <row r="143" spans="1:5" ht="16.5" thickBot="1" x14ac:dyDescent="0.3">
      <c r="A143" s="3">
        <v>5</v>
      </c>
      <c r="B143" s="157" t="s">
        <v>6</v>
      </c>
      <c r="C143" s="158"/>
      <c r="D143" s="4" t="s">
        <v>13</v>
      </c>
    </row>
    <row r="144" spans="1:5" ht="16.5" thickBot="1" x14ac:dyDescent="0.3">
      <c r="A144" s="5" t="s">
        <v>14</v>
      </c>
      <c r="B144" s="171" t="s">
        <v>66</v>
      </c>
      <c r="C144" s="172"/>
      <c r="D144" s="127">
        <f>'BOMBEIRO HIDRAULICO NOTURNO'!D145</f>
        <v>62.11</v>
      </c>
    </row>
    <row r="145" spans="1:6" ht="16.5" thickBot="1" x14ac:dyDescent="0.3">
      <c r="A145" s="5" t="s">
        <v>16</v>
      </c>
      <c r="B145" s="171" t="s">
        <v>67</v>
      </c>
      <c r="C145" s="172"/>
      <c r="D145" s="127">
        <f>'ELETRICISTA NOTURNO'!D145</f>
        <v>66.400000000000006</v>
      </c>
      <c r="E145" s="11" t="s">
        <v>116</v>
      </c>
    </row>
    <row r="146" spans="1:6" ht="16.5" thickBot="1" x14ac:dyDescent="0.3">
      <c r="A146" s="5" t="s">
        <v>18</v>
      </c>
      <c r="B146" s="171" t="s">
        <v>220</v>
      </c>
      <c r="C146" s="172"/>
      <c r="D146" s="127">
        <f>'BOMBEIRO HIDRAULICO'!D146</f>
        <v>7.07</v>
      </c>
    </row>
    <row r="147" spans="1:6" ht="16.5" thickBot="1" x14ac:dyDescent="0.3">
      <c r="A147" s="5" t="s">
        <v>20</v>
      </c>
      <c r="B147" s="171" t="s">
        <v>25</v>
      </c>
      <c r="C147" s="172"/>
      <c r="D147" s="19"/>
    </row>
    <row r="148" spans="1:6" ht="16.5" thickBot="1" x14ac:dyDescent="0.3">
      <c r="A148" s="157" t="s">
        <v>42</v>
      </c>
      <c r="B148" s="173"/>
      <c r="C148" s="158"/>
      <c r="D148" s="47">
        <f>SUM(D144:D147)</f>
        <v>135.57999999999998</v>
      </c>
    </row>
    <row r="149" spans="1:6" x14ac:dyDescent="0.25">
      <c r="A149" s="65"/>
      <c r="B149" s="65"/>
      <c r="C149" s="65"/>
      <c r="D149" s="66"/>
    </row>
    <row r="150" spans="1:6" x14ac:dyDescent="0.25">
      <c r="A150" s="35" t="s">
        <v>191</v>
      </c>
    </row>
    <row r="151" spans="1:6" ht="16.5" thickBot="1" x14ac:dyDescent="0.3"/>
    <row r="152" spans="1:6" ht="16.5" thickBot="1" x14ac:dyDescent="0.3">
      <c r="A152" s="154" t="s">
        <v>68</v>
      </c>
      <c r="B152" s="155"/>
      <c r="C152" s="155"/>
      <c r="D152" s="156"/>
    </row>
    <row r="153" spans="1:6" ht="16.5" thickBot="1" x14ac:dyDescent="0.3"/>
    <row r="154" spans="1:6" ht="16.5" thickBot="1" x14ac:dyDescent="0.3">
      <c r="A154" s="3">
        <v>6</v>
      </c>
      <c r="B154" s="10" t="s">
        <v>7</v>
      </c>
      <c r="C154" s="4" t="s">
        <v>35</v>
      </c>
      <c r="D154" s="4" t="s">
        <v>13</v>
      </c>
      <c r="E154" s="16"/>
    </row>
    <row r="155" spans="1:6" ht="16.5" thickBot="1" x14ac:dyDescent="0.3">
      <c r="A155" s="5" t="s">
        <v>14</v>
      </c>
      <c r="B155" s="6" t="s">
        <v>8</v>
      </c>
      <c r="C155" s="114">
        <v>0.05</v>
      </c>
      <c r="D155" s="32">
        <f>C174*C155</f>
        <v>242.0265</v>
      </c>
      <c r="E155" s="17"/>
    </row>
    <row r="156" spans="1:6" ht="16.5" thickBot="1" x14ac:dyDescent="0.3">
      <c r="A156" s="5" t="s">
        <v>16</v>
      </c>
      <c r="B156" s="6" t="s">
        <v>10</v>
      </c>
      <c r="C156" s="114">
        <v>0.1</v>
      </c>
      <c r="D156" s="83">
        <f>(C174+D155)*C156</f>
        <v>508.25565</v>
      </c>
      <c r="E156" s="17"/>
    </row>
    <row r="157" spans="1:6" ht="16.5" thickBot="1" x14ac:dyDescent="0.3">
      <c r="A157" s="5" t="s">
        <v>18</v>
      </c>
      <c r="B157" s="6" t="s">
        <v>9</v>
      </c>
      <c r="C157" s="115"/>
      <c r="D157" s="12"/>
      <c r="E157" s="17"/>
      <c r="F157" s="11" t="s">
        <v>118</v>
      </c>
    </row>
    <row r="158" spans="1:6" ht="16.5" thickBot="1" x14ac:dyDescent="0.3">
      <c r="A158" s="5"/>
      <c r="B158" s="6" t="s">
        <v>130</v>
      </c>
      <c r="C158" s="28">
        <v>1.6500000000000001E-2</v>
      </c>
      <c r="D158" s="32">
        <f>C176*C158</f>
        <v>107.578185</v>
      </c>
      <c r="E158" s="17"/>
    </row>
    <row r="159" spans="1:6" ht="16.5" thickBot="1" x14ac:dyDescent="0.3">
      <c r="A159" s="5"/>
      <c r="B159" s="6" t="s">
        <v>132</v>
      </c>
      <c r="C159" s="28">
        <v>7.5999999999999998E-2</v>
      </c>
      <c r="D159" s="32">
        <f>C176*C159</f>
        <v>495.51164</v>
      </c>
      <c r="E159" s="17"/>
    </row>
    <row r="160" spans="1:6" ht="16.5" thickBot="1" x14ac:dyDescent="0.3">
      <c r="A160" s="5"/>
      <c r="B160" s="6" t="s">
        <v>131</v>
      </c>
      <c r="C160" s="116">
        <v>0.05</v>
      </c>
      <c r="D160" s="32">
        <f>C176*C160</f>
        <v>325.99450000000002</v>
      </c>
      <c r="E160" s="17"/>
    </row>
    <row r="161" spans="1:5" ht="16.5" thickBot="1" x14ac:dyDescent="0.3">
      <c r="A161" s="161" t="s">
        <v>42</v>
      </c>
      <c r="B161" s="162"/>
      <c r="C161" s="28">
        <v>0.29249999999999998</v>
      </c>
      <c r="D161" s="49">
        <f>ROUNDDOWN(SUM(D155:D160),2)</f>
        <v>1679.36</v>
      </c>
      <c r="E161" s="17"/>
    </row>
    <row r="162" spans="1:5" x14ac:dyDescent="0.25">
      <c r="A162" s="16"/>
      <c r="B162" s="16"/>
      <c r="C162" s="51"/>
      <c r="D162" s="55"/>
      <c r="E162" s="17"/>
    </row>
    <row r="163" spans="1:5" x14ac:dyDescent="0.25">
      <c r="A163" s="35" t="s">
        <v>189</v>
      </c>
    </row>
    <row r="164" spans="1:5" x14ac:dyDescent="0.25">
      <c r="A164" s="35" t="s">
        <v>190</v>
      </c>
    </row>
    <row r="165" spans="1:5" ht="16.5" thickBot="1" x14ac:dyDescent="0.3">
      <c r="A165" s="18"/>
    </row>
    <row r="166" spans="1:5" ht="16.5" thickBot="1" x14ac:dyDescent="0.3">
      <c r="A166" s="154" t="s">
        <v>69</v>
      </c>
      <c r="B166" s="155"/>
      <c r="C166" s="155"/>
      <c r="D166" s="156"/>
    </row>
    <row r="167" spans="1:5" ht="16.5" thickBot="1" x14ac:dyDescent="0.3"/>
    <row r="168" spans="1:5" ht="16.5" thickBot="1" x14ac:dyDescent="0.3">
      <c r="A168" s="3"/>
      <c r="B168" s="4" t="s">
        <v>70</v>
      </c>
      <c r="C168" s="4" t="s">
        <v>13</v>
      </c>
      <c r="D168" s="16"/>
    </row>
    <row r="169" spans="1:5" ht="16.5" thickBot="1" x14ac:dyDescent="0.3">
      <c r="A169" s="12" t="s">
        <v>14</v>
      </c>
      <c r="B169" s="6" t="s">
        <v>11</v>
      </c>
      <c r="C169" s="33">
        <f>D24</f>
        <v>2477.15</v>
      </c>
      <c r="D169" s="21"/>
    </row>
    <row r="170" spans="1:5" ht="16.5" thickBot="1" x14ac:dyDescent="0.3">
      <c r="A170" s="12" t="s">
        <v>16</v>
      </c>
      <c r="B170" s="6" t="s">
        <v>26</v>
      </c>
      <c r="C170" s="33">
        <f>C84</f>
        <v>2026.8289600000003</v>
      </c>
      <c r="D170" s="21"/>
    </row>
    <row r="171" spans="1:5" ht="16.5" thickBot="1" x14ac:dyDescent="0.3">
      <c r="A171" s="12" t="s">
        <v>18</v>
      </c>
      <c r="B171" s="6" t="s">
        <v>49</v>
      </c>
      <c r="C171" s="33">
        <f>D96</f>
        <v>161.71</v>
      </c>
      <c r="D171" s="21"/>
    </row>
    <row r="172" spans="1:5" ht="16.5" thickBot="1" x14ac:dyDescent="0.3">
      <c r="A172" s="12" t="s">
        <v>20</v>
      </c>
      <c r="B172" s="6" t="s">
        <v>56</v>
      </c>
      <c r="C172" s="33">
        <f>D138</f>
        <v>39.262827499999993</v>
      </c>
      <c r="D172" s="21"/>
    </row>
    <row r="173" spans="1:5" ht="16.5" thickBot="1" x14ac:dyDescent="0.3">
      <c r="A173" s="12" t="s">
        <v>21</v>
      </c>
      <c r="B173" s="6" t="s">
        <v>65</v>
      </c>
      <c r="C173" s="33">
        <f>D148</f>
        <v>135.57999999999998</v>
      </c>
      <c r="D173" s="21"/>
    </row>
    <row r="174" spans="1:5" ht="16.5" thickBot="1" x14ac:dyDescent="0.3">
      <c r="A174" s="161" t="s">
        <v>71</v>
      </c>
      <c r="B174" s="162"/>
      <c r="C174" s="50">
        <f>ROUNDDOWN(SUM(C169:C173),2)</f>
        <v>4840.53</v>
      </c>
      <c r="D174" s="21"/>
    </row>
    <row r="175" spans="1:5" ht="16.5" thickBot="1" x14ac:dyDescent="0.3">
      <c r="A175" s="12" t="s">
        <v>23</v>
      </c>
      <c r="B175" s="6" t="s">
        <v>72</v>
      </c>
      <c r="C175" s="33">
        <f>D161</f>
        <v>1679.36</v>
      </c>
      <c r="D175" s="21"/>
    </row>
    <row r="176" spans="1:5" ht="16.5" thickBot="1" x14ac:dyDescent="0.3">
      <c r="A176" s="161" t="s">
        <v>73</v>
      </c>
      <c r="B176" s="162"/>
      <c r="C176" s="50">
        <f>ROUNDDOWN(((C174+D156+D155)/0.8575),2)</f>
        <v>6519.89</v>
      </c>
      <c r="D176" s="21"/>
    </row>
    <row r="177" spans="1:2" ht="16.5" thickBot="1" x14ac:dyDescent="0.3"/>
    <row r="178" spans="1:2" ht="16.5" thickBot="1" x14ac:dyDescent="0.3">
      <c r="B178" s="59" t="s">
        <v>168</v>
      </c>
    </row>
    <row r="179" spans="1:2" x14ac:dyDescent="0.25">
      <c r="B179" s="58"/>
    </row>
    <row r="180" spans="1:2" x14ac:dyDescent="0.25">
      <c r="A180" s="35" t="s">
        <v>159</v>
      </c>
      <c r="B180" s="35"/>
    </row>
    <row r="181" spans="1:2" x14ac:dyDescent="0.25">
      <c r="A181" s="35" t="s">
        <v>134</v>
      </c>
      <c r="B181" s="35"/>
    </row>
    <row r="182" spans="1:2" x14ac:dyDescent="0.25">
      <c r="A182" s="35" t="s">
        <v>135</v>
      </c>
      <c r="B182" s="35"/>
    </row>
    <row r="183" spans="1:2" x14ac:dyDescent="0.25">
      <c r="A183" s="35" t="s">
        <v>136</v>
      </c>
      <c r="B183" s="35"/>
    </row>
    <row r="184" spans="1:2" x14ac:dyDescent="0.25">
      <c r="A184" s="35" t="s">
        <v>248</v>
      </c>
      <c r="B184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118:B118"/>
    <mergeCell ref="A126:D126"/>
    <mergeCell ref="A130:B130"/>
    <mergeCell ref="A133:D133"/>
    <mergeCell ref="A31:E31"/>
    <mergeCell ref="A32:E32"/>
    <mergeCell ref="A34:D34"/>
    <mergeCell ref="A39:B39"/>
    <mergeCell ref="A45:E45"/>
    <mergeCell ref="A56:B56"/>
    <mergeCell ref="A63:E63"/>
    <mergeCell ref="A71:B71"/>
    <mergeCell ref="A41:D41"/>
    <mergeCell ref="A42:D42"/>
    <mergeCell ref="A43:D43"/>
    <mergeCell ref="E48:M48"/>
    <mergeCell ref="A87:D87"/>
    <mergeCell ref="A96:B96"/>
    <mergeCell ref="A105:D105"/>
    <mergeCell ref="A107:E107"/>
    <mergeCell ref="A109:D109"/>
    <mergeCell ref="A59:T59"/>
    <mergeCell ref="A176:B176"/>
    <mergeCell ref="A141:D141"/>
    <mergeCell ref="B143:C143"/>
    <mergeCell ref="B144:C144"/>
    <mergeCell ref="B145:C145"/>
    <mergeCell ref="B146:C146"/>
    <mergeCell ref="B147:C147"/>
    <mergeCell ref="A148:C148"/>
    <mergeCell ref="A152:D152"/>
    <mergeCell ref="A161:B161"/>
    <mergeCell ref="A166:D166"/>
    <mergeCell ref="A174:B174"/>
    <mergeCell ref="A138:B138"/>
    <mergeCell ref="A78:D78"/>
    <mergeCell ref="A84:B84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C8614-75BD-468C-A484-587E7158805A}">
  <sheetPr>
    <tabColor rgb="FFFF0000"/>
  </sheetPr>
  <dimension ref="A1:T185"/>
  <sheetViews>
    <sheetView showGridLines="0" topLeftCell="A127" zoomScale="115" zoomScaleNormal="115" workbookViewId="0">
      <selection activeCell="C177" sqref="C177"/>
    </sheetView>
  </sheetViews>
  <sheetFormatPr defaultRowHeight="15.75" x14ac:dyDescent="0.25"/>
  <cols>
    <col min="1" max="1" width="9.140625" style="11"/>
    <col min="2" max="2" width="72.140625" style="11" customWidth="1"/>
    <col min="3" max="4" width="18" style="11" customWidth="1"/>
    <col min="5" max="5" width="14.28515625" style="11" customWidth="1"/>
    <col min="6" max="6" width="12.7109375" style="11" customWidth="1"/>
    <col min="7" max="7" width="12" style="11" customWidth="1"/>
    <col min="8" max="8" width="15.140625" style="11" customWidth="1"/>
    <col min="9" max="9" width="9.140625" style="11"/>
    <col min="10" max="10" width="8.7109375" style="11" customWidth="1"/>
    <col min="11" max="11" width="0.28515625" style="11" hidden="1" customWidth="1"/>
    <col min="12" max="20" width="9.140625" style="11" hidden="1" customWidth="1"/>
    <col min="21" max="16384" width="9.140625" style="11"/>
  </cols>
  <sheetData>
    <row r="1" spans="1:5" ht="23.25" x14ac:dyDescent="0.35">
      <c r="A1" s="160" t="s">
        <v>74</v>
      </c>
      <c r="B1" s="160"/>
      <c r="C1" s="160"/>
      <c r="D1" s="160"/>
      <c r="E1" s="160"/>
    </row>
    <row r="2" spans="1:5" ht="23.25" x14ac:dyDescent="0.35">
      <c r="A2" s="160" t="s">
        <v>75</v>
      </c>
      <c r="B2" s="160"/>
      <c r="C2" s="160"/>
      <c r="D2" s="160"/>
      <c r="E2" s="160"/>
    </row>
    <row r="3" spans="1:5" x14ac:dyDescent="0.25">
      <c r="A3" s="163" t="s">
        <v>88</v>
      </c>
      <c r="B3" s="163"/>
      <c r="C3" s="163"/>
      <c r="D3" s="163"/>
      <c r="E3" s="163"/>
    </row>
    <row r="4" spans="1:5" ht="16.5" thickBot="1" x14ac:dyDescent="0.3">
      <c r="A4" s="13"/>
      <c r="B4" s="13"/>
      <c r="C4" s="13"/>
      <c r="D4" s="13"/>
      <c r="E4" s="13"/>
    </row>
    <row r="5" spans="1:5" ht="16.5" thickBot="1" x14ac:dyDescent="0.3">
      <c r="A5" s="154" t="s">
        <v>89</v>
      </c>
      <c r="B5" s="155"/>
      <c r="C5" s="155"/>
      <c r="D5" s="156"/>
      <c r="E5" s="13"/>
    </row>
    <row r="6" spans="1:5" ht="16.5" thickBot="1" x14ac:dyDescent="0.3">
      <c r="A6" s="24">
        <v>1</v>
      </c>
      <c r="B6" s="25" t="s">
        <v>90</v>
      </c>
      <c r="C6" s="174" t="s">
        <v>173</v>
      </c>
      <c r="D6" s="175"/>
      <c r="E6" s="13"/>
    </row>
    <row r="7" spans="1:5" ht="16.5" thickBot="1" x14ac:dyDescent="0.3">
      <c r="A7" s="26">
        <v>2</v>
      </c>
      <c r="B7" s="25" t="s">
        <v>91</v>
      </c>
      <c r="C7" s="167">
        <v>724110</v>
      </c>
      <c r="D7" s="168"/>
      <c r="E7" s="13"/>
    </row>
    <row r="8" spans="1:5" ht="16.5" thickBot="1" x14ac:dyDescent="0.3">
      <c r="A8" s="26">
        <v>3</v>
      </c>
      <c r="B8" s="25" t="s">
        <v>92</v>
      </c>
      <c r="C8" s="169">
        <f>D18</f>
        <v>2477.15</v>
      </c>
      <c r="D8" s="170"/>
      <c r="E8" s="13"/>
    </row>
    <row r="9" spans="1:5" ht="16.5" thickBot="1" x14ac:dyDescent="0.3">
      <c r="A9" s="26">
        <v>4</v>
      </c>
      <c r="B9" s="25" t="s">
        <v>93</v>
      </c>
      <c r="C9" s="167" t="str">
        <f>'BOMBEIRO HIDRAULICO DIURNO'!C9:D9</f>
        <v>CCT 2025/2027  SINDISTAL</v>
      </c>
      <c r="D9" s="168"/>
    </row>
    <row r="10" spans="1:5" ht="16.5" thickBot="1" x14ac:dyDescent="0.3">
      <c r="A10" s="15">
        <v>5</v>
      </c>
      <c r="B10" s="27" t="s">
        <v>94</v>
      </c>
      <c r="C10" s="176">
        <f>'BOMBEIRO HIDRAULICO DIURNO'!C10:D10</f>
        <v>45778</v>
      </c>
      <c r="D10" s="177"/>
    </row>
    <row r="11" spans="1:5" x14ac:dyDescent="0.25">
      <c r="A11" s="16"/>
      <c r="B11" s="21"/>
      <c r="C11" s="61"/>
      <c r="D11" s="62"/>
    </row>
    <row r="12" spans="1:5" x14ac:dyDescent="0.25">
      <c r="A12" s="34" t="s">
        <v>87</v>
      </c>
      <c r="B12" s="35"/>
    </row>
    <row r="13" spans="1:5" x14ac:dyDescent="0.25">
      <c r="A13" s="34" t="s">
        <v>187</v>
      </c>
      <c r="B13" s="35"/>
    </row>
    <row r="14" spans="1:5" ht="16.5" thickBot="1" x14ac:dyDescent="0.3">
      <c r="A14" s="14"/>
    </row>
    <row r="15" spans="1:5" ht="16.5" thickBot="1" x14ac:dyDescent="0.3">
      <c r="A15" s="154" t="s">
        <v>11</v>
      </c>
      <c r="B15" s="155"/>
      <c r="C15" s="155"/>
      <c r="D15" s="156"/>
    </row>
    <row r="16" spans="1:5" ht="16.5" thickBot="1" x14ac:dyDescent="0.3"/>
    <row r="17" spans="1:6" ht="16.5" thickBot="1" x14ac:dyDescent="0.3">
      <c r="A17" s="3">
        <v>1</v>
      </c>
      <c r="B17" s="4" t="s">
        <v>12</v>
      </c>
      <c r="C17" s="4" t="s">
        <v>35</v>
      </c>
      <c r="D17" s="3" t="s">
        <v>13</v>
      </c>
    </row>
    <row r="18" spans="1:6" ht="16.5" thickBot="1" x14ac:dyDescent="0.3">
      <c r="A18" s="5" t="s">
        <v>14</v>
      </c>
      <c r="B18" s="6" t="s">
        <v>15</v>
      </c>
      <c r="C18" s="19"/>
      <c r="D18" s="87">
        <v>2477.15</v>
      </c>
    </row>
    <row r="19" spans="1:6" ht="16.5" thickBot="1" x14ac:dyDescent="0.3">
      <c r="A19" s="5" t="s">
        <v>16</v>
      </c>
      <c r="B19" s="6" t="s">
        <v>17</v>
      </c>
      <c r="C19" s="19"/>
      <c r="D19" s="22"/>
    </row>
    <row r="20" spans="1:6" ht="16.5" thickBot="1" x14ac:dyDescent="0.3">
      <c r="A20" s="5" t="s">
        <v>18</v>
      </c>
      <c r="B20" s="6" t="s">
        <v>19</v>
      </c>
      <c r="C20" s="19"/>
      <c r="D20" s="23"/>
    </row>
    <row r="21" spans="1:6" ht="16.5" thickBot="1" x14ac:dyDescent="0.3">
      <c r="A21" s="5" t="s">
        <v>20</v>
      </c>
      <c r="B21" s="6" t="s">
        <v>0</v>
      </c>
      <c r="C21" s="19"/>
      <c r="D21" s="86">
        <f>'ELETRICISTA NOTURNO'!D21</f>
        <v>273.98720250909093</v>
      </c>
    </row>
    <row r="22" spans="1:6" ht="16.5" thickBot="1" x14ac:dyDescent="0.3">
      <c r="A22" s="5" t="s">
        <v>21</v>
      </c>
      <c r="B22" s="6" t="s">
        <v>22</v>
      </c>
      <c r="C22" s="19"/>
      <c r="D22" s="86"/>
    </row>
    <row r="23" spans="1:6" ht="16.5" thickBot="1" x14ac:dyDescent="0.3">
      <c r="A23" s="5" t="s">
        <v>23</v>
      </c>
      <c r="B23" s="6" t="s">
        <v>25</v>
      </c>
      <c r="C23" s="19"/>
      <c r="D23" s="23"/>
    </row>
    <row r="24" spans="1:6" ht="16.5" thickBot="1" x14ac:dyDescent="0.3">
      <c r="A24" s="161" t="s">
        <v>1</v>
      </c>
      <c r="B24" s="162"/>
      <c r="C24" s="19"/>
      <c r="D24" s="36">
        <f>SUM(D18:D23)</f>
        <v>2751.1372025090909</v>
      </c>
    </row>
    <row r="25" spans="1:6" x14ac:dyDescent="0.25">
      <c r="A25" s="16"/>
      <c r="B25" s="16"/>
      <c r="C25" s="60"/>
      <c r="D25" s="52"/>
    </row>
    <row r="26" spans="1:6" x14ac:dyDescent="0.25">
      <c r="A26" s="34" t="s">
        <v>188</v>
      </c>
      <c r="B26" s="35"/>
      <c r="C26" s="35"/>
      <c r="D26" s="35"/>
      <c r="E26" s="35"/>
      <c r="F26" s="35"/>
    </row>
    <row r="27" spans="1:6" x14ac:dyDescent="0.25">
      <c r="A27" s="34" t="s">
        <v>119</v>
      </c>
      <c r="B27" s="35"/>
      <c r="C27" s="35"/>
      <c r="D27" s="35"/>
      <c r="E27" s="35"/>
      <c r="F27" s="35"/>
    </row>
    <row r="28" spans="1:6" ht="16.5" thickBot="1" x14ac:dyDescent="0.3">
      <c r="A28" s="34"/>
      <c r="B28" s="35"/>
      <c r="C28" s="35"/>
      <c r="D28" s="35"/>
      <c r="E28" s="35"/>
      <c r="F28" s="35"/>
    </row>
    <row r="29" spans="1:6" ht="16.5" thickBot="1" x14ac:dyDescent="0.3">
      <c r="A29" s="154" t="s">
        <v>26</v>
      </c>
      <c r="B29" s="155"/>
      <c r="C29" s="155"/>
      <c r="D29" s="156"/>
    </row>
    <row r="30" spans="1:6" x14ac:dyDescent="0.25">
      <c r="A30" s="43"/>
      <c r="B30" s="43"/>
      <c r="C30" s="43"/>
      <c r="D30" s="43"/>
    </row>
    <row r="31" spans="1:6" ht="24" customHeight="1" x14ac:dyDescent="0.25">
      <c r="A31" s="186" t="s">
        <v>76</v>
      </c>
      <c r="B31" s="186"/>
      <c r="C31" s="186"/>
      <c r="D31" s="186"/>
      <c r="E31" s="186"/>
    </row>
    <row r="32" spans="1:6" ht="22.5" customHeight="1" x14ac:dyDescent="0.25">
      <c r="A32" s="186" t="s">
        <v>95</v>
      </c>
      <c r="B32" s="186"/>
      <c r="C32" s="186"/>
      <c r="D32" s="186"/>
      <c r="E32" s="186"/>
    </row>
    <row r="33" spans="1:13" ht="13.5" customHeight="1" thickBot="1" x14ac:dyDescent="0.3">
      <c r="A33" s="2"/>
    </row>
    <row r="34" spans="1:13" ht="16.5" thickBot="1" x14ac:dyDescent="0.3">
      <c r="A34" s="139" t="s">
        <v>27</v>
      </c>
      <c r="B34" s="140"/>
      <c r="C34" s="140"/>
      <c r="D34" s="141"/>
    </row>
    <row r="35" spans="1:13" ht="16.5" thickBot="1" x14ac:dyDescent="0.3"/>
    <row r="36" spans="1:13" ht="16.5" thickBot="1" x14ac:dyDescent="0.3">
      <c r="A36" s="3" t="s">
        <v>28</v>
      </c>
      <c r="B36" s="4" t="s">
        <v>29</v>
      </c>
      <c r="C36" s="4" t="s">
        <v>35</v>
      </c>
      <c r="D36" s="4" t="s">
        <v>13</v>
      </c>
    </row>
    <row r="37" spans="1:13" ht="16.5" thickBot="1" x14ac:dyDescent="0.3">
      <c r="A37" s="5" t="s">
        <v>14</v>
      </c>
      <c r="B37" s="6" t="s">
        <v>30</v>
      </c>
      <c r="C37" s="82">
        <v>8.3299999999999999E-2</v>
      </c>
      <c r="D37" s="80">
        <f>D24*C37</f>
        <v>229.16972896900728</v>
      </c>
      <c r="E37" s="11" t="s">
        <v>97</v>
      </c>
    </row>
    <row r="38" spans="1:13" ht="16.5" thickBot="1" x14ac:dyDescent="0.3">
      <c r="A38" s="5" t="s">
        <v>16</v>
      </c>
      <c r="B38" s="6" t="s">
        <v>31</v>
      </c>
      <c r="C38" s="82">
        <v>0.1111</v>
      </c>
      <c r="D38" s="81">
        <f>D24*C38</f>
        <v>305.65134319876</v>
      </c>
      <c r="E38" s="11" t="s">
        <v>98</v>
      </c>
    </row>
    <row r="39" spans="1:13" ht="16.5" thickBot="1" x14ac:dyDescent="0.3">
      <c r="A39" s="161" t="s">
        <v>1</v>
      </c>
      <c r="B39" s="162"/>
      <c r="C39" s="28">
        <f>SUM(C37:C38)</f>
        <v>0.19440000000000002</v>
      </c>
      <c r="D39" s="77">
        <f>SUM(D37:D38)</f>
        <v>534.82107216776728</v>
      </c>
    </row>
    <row r="40" spans="1:13" ht="16.5" thickBot="1" x14ac:dyDescent="0.3">
      <c r="A40" s="76"/>
      <c r="B40" s="53"/>
      <c r="C40" s="54"/>
      <c r="D40" s="55"/>
    </row>
    <row r="41" spans="1:13" ht="16.5" thickBot="1" x14ac:dyDescent="0.3">
      <c r="A41" s="142" t="s">
        <v>120</v>
      </c>
      <c r="B41" s="143"/>
      <c r="C41" s="143"/>
      <c r="D41" s="144"/>
    </row>
    <row r="42" spans="1:13" x14ac:dyDescent="0.25">
      <c r="A42" s="192" t="s">
        <v>124</v>
      </c>
      <c r="B42" s="193"/>
      <c r="C42" s="193"/>
      <c r="D42" s="194"/>
    </row>
    <row r="43" spans="1:13" x14ac:dyDescent="0.25">
      <c r="A43" s="195" t="s">
        <v>164</v>
      </c>
      <c r="B43" s="196"/>
      <c r="C43" s="196"/>
      <c r="D43" s="197"/>
    </row>
    <row r="44" spans="1:13" ht="16.5" thickBot="1" x14ac:dyDescent="0.3"/>
    <row r="45" spans="1:13" ht="32.25" customHeight="1" thickBot="1" x14ac:dyDescent="0.3">
      <c r="A45" s="164" t="s">
        <v>32</v>
      </c>
      <c r="B45" s="165"/>
      <c r="C45" s="165"/>
      <c r="D45" s="165"/>
      <c r="E45" s="166"/>
    </row>
    <row r="46" spans="1:13" ht="16.5" thickBot="1" x14ac:dyDescent="0.3"/>
    <row r="47" spans="1:13" ht="16.5" thickBot="1" x14ac:dyDescent="0.3">
      <c r="A47" s="3" t="s">
        <v>33</v>
      </c>
      <c r="B47" s="4" t="s">
        <v>34</v>
      </c>
      <c r="C47" s="4" t="s">
        <v>35</v>
      </c>
      <c r="D47" s="3" t="s">
        <v>13</v>
      </c>
      <c r="E47" s="16"/>
    </row>
    <row r="48" spans="1:13" ht="28.5" customHeight="1" thickBot="1" x14ac:dyDescent="0.3">
      <c r="A48" s="5" t="s">
        <v>14</v>
      </c>
      <c r="B48" s="6" t="s">
        <v>36</v>
      </c>
      <c r="C48" s="28">
        <v>0.2</v>
      </c>
      <c r="D48" s="83">
        <f>C48*B62</f>
        <v>665.91275986732546</v>
      </c>
      <c r="E48" s="137" t="s">
        <v>99</v>
      </c>
      <c r="F48" s="138"/>
      <c r="G48" s="138"/>
      <c r="H48" s="138"/>
      <c r="I48" s="138"/>
      <c r="J48" s="138"/>
      <c r="K48" s="138"/>
      <c r="L48" s="138"/>
      <c r="M48" s="138"/>
    </row>
    <row r="49" spans="1:20" ht="16.5" thickBot="1" x14ac:dyDescent="0.3">
      <c r="A49" s="5" t="s">
        <v>16</v>
      </c>
      <c r="B49" s="6" t="s">
        <v>37</v>
      </c>
      <c r="C49" s="28">
        <v>2.5000000000000001E-2</v>
      </c>
      <c r="D49" s="83">
        <f>C49*B62</f>
        <v>83.239094983415683</v>
      </c>
      <c r="E49" s="11" t="s">
        <v>100</v>
      </c>
    </row>
    <row r="50" spans="1:20" ht="16.5" thickBot="1" x14ac:dyDescent="0.3">
      <c r="A50" s="5" t="s">
        <v>18</v>
      </c>
      <c r="B50" s="6" t="s">
        <v>38</v>
      </c>
      <c r="C50" s="28">
        <v>0.06</v>
      </c>
      <c r="D50" s="84">
        <f>C50*B62</f>
        <v>199.77382796019762</v>
      </c>
      <c r="E50" s="11" t="s">
        <v>121</v>
      </c>
    </row>
    <row r="51" spans="1:20" ht="16.5" thickBot="1" x14ac:dyDescent="0.3">
      <c r="A51" s="5" t="s">
        <v>20</v>
      </c>
      <c r="B51" s="6" t="s">
        <v>39</v>
      </c>
      <c r="C51" s="28">
        <v>1.4999999999999999E-2</v>
      </c>
      <c r="D51" s="83">
        <f>C51*B62</f>
        <v>49.943456990049405</v>
      </c>
      <c r="E51" s="11" t="s">
        <v>101</v>
      </c>
    </row>
    <row r="52" spans="1:20" ht="16.5" thickBot="1" x14ac:dyDescent="0.3">
      <c r="A52" s="5" t="s">
        <v>21</v>
      </c>
      <c r="B52" s="6" t="s">
        <v>40</v>
      </c>
      <c r="C52" s="28">
        <v>0.01</v>
      </c>
      <c r="D52" s="83">
        <f>C52*B62</f>
        <v>33.29563799336627</v>
      </c>
      <c r="E52" s="11" t="s">
        <v>102</v>
      </c>
    </row>
    <row r="53" spans="1:20" ht="16.5" thickBot="1" x14ac:dyDescent="0.3">
      <c r="A53" s="5" t="s">
        <v>23</v>
      </c>
      <c r="B53" s="6" t="s">
        <v>2</v>
      </c>
      <c r="C53" s="28">
        <v>6.0000000000000001E-3</v>
      </c>
      <c r="D53" s="83">
        <f>C53*B62</f>
        <v>19.977382796019764</v>
      </c>
      <c r="E53" s="11" t="s">
        <v>103</v>
      </c>
    </row>
    <row r="54" spans="1:20" ht="16.5" thickBot="1" x14ac:dyDescent="0.3">
      <c r="A54" s="5" t="s">
        <v>24</v>
      </c>
      <c r="B54" s="6" t="s">
        <v>3</v>
      </c>
      <c r="C54" s="28">
        <v>2E-3</v>
      </c>
      <c r="D54" s="83">
        <f>C54*B62</f>
        <v>6.6591275986732548</v>
      </c>
      <c r="E54" s="11" t="s">
        <v>104</v>
      </c>
    </row>
    <row r="55" spans="1:20" ht="16.5" thickBot="1" x14ac:dyDescent="0.3">
      <c r="A55" s="5" t="s">
        <v>41</v>
      </c>
      <c r="B55" s="6" t="s">
        <v>4</v>
      </c>
      <c r="C55" s="28">
        <v>0.08</v>
      </c>
      <c r="D55" s="83">
        <f>C55*B62</f>
        <v>266.36510394693016</v>
      </c>
      <c r="E55" s="11" t="s">
        <v>105</v>
      </c>
    </row>
    <row r="56" spans="1:20" ht="16.5" thickBot="1" x14ac:dyDescent="0.3">
      <c r="A56" s="161" t="s">
        <v>42</v>
      </c>
      <c r="B56" s="162"/>
      <c r="C56" s="28">
        <f>SUM(C48:C55)</f>
        <v>0.39800000000000008</v>
      </c>
      <c r="D56" s="36">
        <f>ROUNDUP(SUM(D48:D55),2)</f>
        <v>1325.17</v>
      </c>
      <c r="E56" s="17"/>
    </row>
    <row r="57" spans="1:20" x14ac:dyDescent="0.25">
      <c r="A57" s="16"/>
      <c r="B57" s="16"/>
      <c r="C57" s="51"/>
      <c r="D57" s="52"/>
      <c r="E57" s="17"/>
    </row>
    <row r="58" spans="1:20" x14ac:dyDescent="0.25">
      <c r="A58" s="35" t="s">
        <v>179</v>
      </c>
      <c r="B58" s="35"/>
      <c r="C58" s="17"/>
      <c r="D58" s="17"/>
      <c r="E58" s="17"/>
    </row>
    <row r="59" spans="1:20" ht="25.5" customHeight="1" x14ac:dyDescent="0.25">
      <c r="A59" s="151" t="s">
        <v>192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</row>
    <row r="60" spans="1:20" x14ac:dyDescent="0.25">
      <c r="A60" s="35" t="s">
        <v>77</v>
      </c>
      <c r="B60" s="35"/>
    </row>
    <row r="61" spans="1:20" x14ac:dyDescent="0.25">
      <c r="A61" s="35" t="s">
        <v>230</v>
      </c>
      <c r="B61" s="35"/>
      <c r="C61" s="35"/>
      <c r="D61" s="35"/>
      <c r="E61" s="35"/>
    </row>
    <row r="62" spans="1:20" x14ac:dyDescent="0.25">
      <c r="A62" s="34" t="s">
        <v>133</v>
      </c>
      <c r="B62" s="40">
        <f>D24+D39+D139</f>
        <v>3329.5637993366272</v>
      </c>
      <c r="C62" s="35"/>
      <c r="D62" s="35"/>
      <c r="E62" s="35"/>
    </row>
    <row r="63" spans="1:20" ht="16.5" thickBot="1" x14ac:dyDescent="0.3">
      <c r="A63" s="34"/>
      <c r="B63" s="40"/>
      <c r="C63" s="35"/>
      <c r="D63" s="35"/>
      <c r="E63" s="35"/>
    </row>
    <row r="64" spans="1:20" ht="16.5" thickBot="1" x14ac:dyDescent="0.3">
      <c r="A64" s="139" t="s">
        <v>43</v>
      </c>
      <c r="B64" s="140"/>
      <c r="C64" s="140"/>
      <c r="D64" s="140"/>
      <c r="E64" s="141"/>
    </row>
    <row r="65" spans="1:5" ht="16.5" thickBot="1" x14ac:dyDescent="0.3"/>
    <row r="66" spans="1:5" ht="16.5" thickBot="1" x14ac:dyDescent="0.3">
      <c r="A66" s="3" t="s">
        <v>44</v>
      </c>
      <c r="B66" s="4" t="s">
        <v>45</v>
      </c>
      <c r="C66" s="4" t="s">
        <v>13</v>
      </c>
      <c r="D66" s="16"/>
    </row>
    <row r="67" spans="1:5" ht="16.5" thickBot="1" x14ac:dyDescent="0.3">
      <c r="A67" s="5" t="s">
        <v>14</v>
      </c>
      <c r="B67" s="6" t="s">
        <v>106</v>
      </c>
      <c r="C67" s="31">
        <f>((8.55*2*15)-(D18*6%))</f>
        <v>107.87100000000001</v>
      </c>
      <c r="D67" s="11" t="s">
        <v>171</v>
      </c>
      <c r="E67" s="11" t="s">
        <v>180</v>
      </c>
    </row>
    <row r="68" spans="1:5" ht="16.5" thickBot="1" x14ac:dyDescent="0.3">
      <c r="A68" s="5" t="s">
        <v>16</v>
      </c>
      <c r="B68" s="6" t="s">
        <v>46</v>
      </c>
      <c r="C68" s="128">
        <f>(19.41*15)*0.8</f>
        <v>232.92</v>
      </c>
      <c r="D68" s="11" t="s">
        <v>170</v>
      </c>
    </row>
    <row r="69" spans="1:5" ht="16.5" thickBot="1" x14ac:dyDescent="0.3">
      <c r="A69" s="5" t="s">
        <v>18</v>
      </c>
      <c r="B69" s="6" t="s">
        <v>139</v>
      </c>
      <c r="C69" s="131">
        <v>11.29</v>
      </c>
      <c r="D69" s="11" t="s">
        <v>123</v>
      </c>
    </row>
    <row r="70" spans="1:5" ht="16.5" thickBot="1" x14ac:dyDescent="0.3">
      <c r="A70" s="5" t="s">
        <v>20</v>
      </c>
      <c r="B70" s="6" t="s">
        <v>127</v>
      </c>
      <c r="C70" s="30"/>
      <c r="D70" s="17"/>
    </row>
    <row r="71" spans="1:5" ht="16.5" thickBot="1" x14ac:dyDescent="0.3">
      <c r="A71" s="5" t="s">
        <v>21</v>
      </c>
      <c r="B71" s="6" t="s">
        <v>128</v>
      </c>
      <c r="C71" s="30"/>
      <c r="D71" s="17"/>
    </row>
    <row r="72" spans="1:5" ht="16.5" thickBot="1" x14ac:dyDescent="0.3">
      <c r="A72" s="161" t="s">
        <v>1</v>
      </c>
      <c r="B72" s="162"/>
      <c r="C72" s="45">
        <f>SUM(C67:C71)</f>
        <v>352.08100000000002</v>
      </c>
      <c r="D72" s="17"/>
    </row>
    <row r="73" spans="1:5" x14ac:dyDescent="0.25">
      <c r="A73" s="16"/>
      <c r="B73" s="16"/>
      <c r="C73" s="55"/>
      <c r="D73" s="17"/>
    </row>
    <row r="74" spans="1:5" x14ac:dyDescent="0.25">
      <c r="A74" s="35" t="s">
        <v>122</v>
      </c>
      <c r="B74" s="35"/>
      <c r="C74" s="35"/>
      <c r="D74" s="35"/>
      <c r="E74" s="35"/>
    </row>
    <row r="75" spans="1:5" ht="24" customHeight="1" x14ac:dyDescent="0.25">
      <c r="A75" s="35" t="s">
        <v>96</v>
      </c>
      <c r="B75" s="35"/>
      <c r="C75" s="35"/>
      <c r="D75" s="35"/>
      <c r="E75" s="35"/>
    </row>
    <row r="76" spans="1:5" x14ac:dyDescent="0.25">
      <c r="A76" s="35" t="s">
        <v>182</v>
      </c>
      <c r="B76" s="35"/>
      <c r="C76" s="35"/>
      <c r="D76" s="35"/>
      <c r="E76" s="35"/>
    </row>
    <row r="77" spans="1:5" x14ac:dyDescent="0.25">
      <c r="A77" s="35" t="s">
        <v>181</v>
      </c>
      <c r="B77" s="35"/>
      <c r="C77" s="35"/>
      <c r="D77" s="35"/>
      <c r="E77" s="35"/>
    </row>
    <row r="78" spans="1:5" ht="16.5" thickBot="1" x14ac:dyDescent="0.3">
      <c r="A78" s="14"/>
    </row>
    <row r="79" spans="1:5" ht="16.5" thickBot="1" x14ac:dyDescent="0.3">
      <c r="A79" s="139" t="s">
        <v>47</v>
      </c>
      <c r="B79" s="140"/>
      <c r="C79" s="140"/>
      <c r="D79" s="141"/>
    </row>
    <row r="80" spans="1:5" ht="16.5" thickBot="1" x14ac:dyDescent="0.3"/>
    <row r="81" spans="1:5" ht="16.5" thickBot="1" x14ac:dyDescent="0.3">
      <c r="A81" s="3">
        <v>2</v>
      </c>
      <c r="B81" s="4" t="s">
        <v>48</v>
      </c>
      <c r="C81" s="4" t="s">
        <v>13</v>
      </c>
      <c r="D81" s="16"/>
    </row>
    <row r="82" spans="1:5" ht="16.5" thickBot="1" x14ac:dyDescent="0.3">
      <c r="A82" s="5" t="s">
        <v>28</v>
      </c>
      <c r="B82" s="6" t="s">
        <v>29</v>
      </c>
      <c r="C82" s="31">
        <f>D39</f>
        <v>534.82107216776728</v>
      </c>
      <c r="D82" s="17"/>
    </row>
    <row r="83" spans="1:5" ht="16.5" thickBot="1" x14ac:dyDescent="0.3">
      <c r="A83" s="5" t="s">
        <v>33</v>
      </c>
      <c r="B83" s="6" t="s">
        <v>34</v>
      </c>
      <c r="C83" s="31">
        <f>D56</f>
        <v>1325.17</v>
      </c>
      <c r="D83" s="17"/>
    </row>
    <row r="84" spans="1:5" ht="16.5" thickBot="1" x14ac:dyDescent="0.3">
      <c r="A84" s="5" t="s">
        <v>44</v>
      </c>
      <c r="B84" s="6" t="s">
        <v>45</v>
      </c>
      <c r="C84" s="31">
        <f>C72</f>
        <v>352.08100000000002</v>
      </c>
      <c r="D84" s="17"/>
    </row>
    <row r="85" spans="1:5" ht="16.5" thickBot="1" x14ac:dyDescent="0.3">
      <c r="A85" s="161" t="s">
        <v>1</v>
      </c>
      <c r="B85" s="162"/>
      <c r="C85" s="45">
        <f>SUM(C82:C84)</f>
        <v>2212.0720721677676</v>
      </c>
      <c r="D85" s="17"/>
    </row>
    <row r="86" spans="1:5" x14ac:dyDescent="0.25">
      <c r="A86" s="1"/>
    </row>
    <row r="87" spans="1:5" ht="16.5" thickBot="1" x14ac:dyDescent="0.3"/>
    <row r="88" spans="1:5" ht="16.5" thickBot="1" x14ac:dyDescent="0.3">
      <c r="A88" s="154" t="s">
        <v>49</v>
      </c>
      <c r="B88" s="155"/>
      <c r="C88" s="155"/>
      <c r="D88" s="156"/>
    </row>
    <row r="89" spans="1:5" ht="16.5" thickBot="1" x14ac:dyDescent="0.3"/>
    <row r="90" spans="1:5" ht="16.5" thickBot="1" x14ac:dyDescent="0.3">
      <c r="A90" s="3">
        <v>3</v>
      </c>
      <c r="B90" s="4" t="s">
        <v>50</v>
      </c>
      <c r="C90" s="4" t="s">
        <v>35</v>
      </c>
      <c r="D90" s="4" t="s">
        <v>13</v>
      </c>
    </row>
    <row r="91" spans="1:5" ht="16.5" thickBot="1" x14ac:dyDescent="0.3">
      <c r="A91" s="5" t="s">
        <v>14</v>
      </c>
      <c r="B91" s="9" t="s">
        <v>51</v>
      </c>
      <c r="C91" s="48">
        <v>4.1700000000000001E-3</v>
      </c>
      <c r="D91" s="31">
        <f>C91*D24</f>
        <v>11.47224213446291</v>
      </c>
      <c r="E91" s="11" t="s">
        <v>108</v>
      </c>
    </row>
    <row r="92" spans="1:5" ht="16.5" thickBot="1" x14ac:dyDescent="0.3">
      <c r="A92" s="5" t="s">
        <v>16</v>
      </c>
      <c r="B92" s="9" t="s">
        <v>52</v>
      </c>
      <c r="C92" s="85">
        <f>C91*8%</f>
        <v>3.3360000000000003E-4</v>
      </c>
      <c r="D92" s="31">
        <f>D91*0.08</f>
        <v>0.91777937075703275</v>
      </c>
      <c r="E92" s="11" t="s">
        <v>110</v>
      </c>
    </row>
    <row r="93" spans="1:5" ht="16.5" thickBot="1" x14ac:dyDescent="0.3">
      <c r="A93" s="5" t="s">
        <v>18</v>
      </c>
      <c r="B93" s="9" t="s">
        <v>53</v>
      </c>
      <c r="C93" s="48">
        <v>1.6000000000000001E-3</v>
      </c>
      <c r="D93" s="31">
        <f>C93*D24</f>
        <v>4.4018195240145452</v>
      </c>
      <c r="E93" s="11" t="s">
        <v>109</v>
      </c>
    </row>
    <row r="94" spans="1:5" ht="16.5" thickBot="1" x14ac:dyDescent="0.3">
      <c r="A94" s="5" t="s">
        <v>20</v>
      </c>
      <c r="B94" s="9" t="s">
        <v>54</v>
      </c>
      <c r="C94" s="48">
        <v>1.9439999999999999E-2</v>
      </c>
      <c r="D94" s="31">
        <f>D24*C94</f>
        <v>53.482107216776726</v>
      </c>
      <c r="E94" s="11" t="s">
        <v>107</v>
      </c>
    </row>
    <row r="95" spans="1:5" ht="32.25" thickBot="1" x14ac:dyDescent="0.3">
      <c r="A95" s="5" t="s">
        <v>21</v>
      </c>
      <c r="B95" s="9" t="s">
        <v>78</v>
      </c>
      <c r="C95" s="48">
        <f>C56*C94</f>
        <v>7.737120000000001E-3</v>
      </c>
      <c r="D95" s="31">
        <f>D94*C56</f>
        <v>21.285878672277139</v>
      </c>
      <c r="E95" s="1" t="s">
        <v>125</v>
      </c>
    </row>
    <row r="96" spans="1:5" ht="16.5" thickBot="1" x14ac:dyDescent="0.3">
      <c r="A96" s="5" t="s">
        <v>23</v>
      </c>
      <c r="B96" s="9" t="s">
        <v>55</v>
      </c>
      <c r="C96" s="48">
        <v>3.2000000000000001E-2</v>
      </c>
      <c r="D96" s="31">
        <f>C96*D24</f>
        <v>88.036390480290905</v>
      </c>
      <c r="E96" s="11" t="str">
        <f>E93</f>
        <v>Art. 18, § 1º, Lei 8.036/90 e Lei Complementar 110/2001</v>
      </c>
    </row>
    <row r="97" spans="1:5" ht="16.5" thickBot="1" x14ac:dyDescent="0.3">
      <c r="A97" s="161" t="s">
        <v>1</v>
      </c>
      <c r="B97" s="162"/>
      <c r="C97" s="48">
        <f>SUM(C91:C96)</f>
        <v>6.528072E-2</v>
      </c>
      <c r="D97" s="45">
        <f>ROUNDUP(SUM(D91:D96),2)</f>
        <v>179.6</v>
      </c>
    </row>
    <row r="99" spans="1:5" x14ac:dyDescent="0.25">
      <c r="A99" s="35" t="s">
        <v>183</v>
      </c>
      <c r="B99" s="35"/>
      <c r="C99" s="35"/>
      <c r="D99" s="35"/>
      <c r="E99" s="35"/>
    </row>
    <row r="100" spans="1:5" x14ac:dyDescent="0.25">
      <c r="A100" s="35" t="s">
        <v>184</v>
      </c>
      <c r="B100" s="35"/>
      <c r="C100" s="35"/>
      <c r="D100" s="35"/>
      <c r="E100" s="35"/>
    </row>
    <row r="101" spans="1:5" x14ac:dyDescent="0.25">
      <c r="A101" s="35" t="s">
        <v>160</v>
      </c>
      <c r="B101" s="35"/>
      <c r="C101" s="35" t="s">
        <v>162</v>
      </c>
      <c r="D101" s="35"/>
      <c r="E101" s="35"/>
    </row>
    <row r="102" spans="1:5" x14ac:dyDescent="0.25">
      <c r="A102" s="35" t="s">
        <v>185</v>
      </c>
      <c r="B102" s="35"/>
      <c r="C102" s="35"/>
      <c r="D102" s="35"/>
      <c r="E102" s="35"/>
    </row>
    <row r="103" spans="1:5" x14ac:dyDescent="0.25">
      <c r="A103" s="35" t="s">
        <v>126</v>
      </c>
      <c r="B103" s="35"/>
      <c r="C103" s="35"/>
      <c r="D103" s="35"/>
      <c r="E103" s="35"/>
    </row>
    <row r="104" spans="1:5" x14ac:dyDescent="0.25">
      <c r="A104" s="35" t="s">
        <v>161</v>
      </c>
      <c r="B104" s="35"/>
      <c r="C104" s="35"/>
      <c r="D104" s="35"/>
      <c r="E104" s="35"/>
    </row>
    <row r="105" spans="1:5" ht="16.5" thickBot="1" x14ac:dyDescent="0.3">
      <c r="A105" s="35"/>
      <c r="B105" s="35"/>
      <c r="C105" s="35"/>
      <c r="D105" s="35"/>
      <c r="E105" s="35"/>
    </row>
    <row r="106" spans="1:5" ht="16.5" thickBot="1" x14ac:dyDescent="0.3">
      <c r="A106" s="154" t="s">
        <v>56</v>
      </c>
      <c r="B106" s="155"/>
      <c r="C106" s="155"/>
      <c r="D106" s="156"/>
    </row>
    <row r="107" spans="1:5" x14ac:dyDescent="0.25">
      <c r="A107" s="43"/>
      <c r="B107" s="43"/>
      <c r="C107" s="43"/>
      <c r="D107" s="43"/>
    </row>
    <row r="108" spans="1:5" ht="23.25" customHeight="1" x14ac:dyDescent="0.25">
      <c r="A108" s="186" t="s">
        <v>79</v>
      </c>
      <c r="B108" s="186"/>
      <c r="C108" s="186"/>
      <c r="D108" s="186"/>
      <c r="E108" s="186"/>
    </row>
    <row r="109" spans="1:5" ht="16.5" thickBot="1" x14ac:dyDescent="0.3"/>
    <row r="110" spans="1:5" ht="16.5" thickBot="1" x14ac:dyDescent="0.3">
      <c r="A110" s="139" t="s">
        <v>57</v>
      </c>
      <c r="B110" s="140"/>
      <c r="C110" s="140"/>
      <c r="D110" s="141"/>
    </row>
    <row r="111" spans="1:5" ht="16.5" thickBot="1" x14ac:dyDescent="0.3">
      <c r="A111" s="2"/>
    </row>
    <row r="112" spans="1:5" ht="16.5" thickBot="1" x14ac:dyDescent="0.3">
      <c r="A112" s="3" t="s">
        <v>58</v>
      </c>
      <c r="B112" s="4" t="s">
        <v>59</v>
      </c>
      <c r="C112" s="4" t="s">
        <v>35</v>
      </c>
      <c r="D112" s="4" t="s">
        <v>13</v>
      </c>
    </row>
    <row r="113" spans="1:6" ht="16.5" thickBot="1" x14ac:dyDescent="0.3">
      <c r="A113" s="5" t="s">
        <v>14</v>
      </c>
      <c r="B113" s="6" t="s">
        <v>200</v>
      </c>
      <c r="C113" s="48">
        <v>9.2599999999999991E-3</v>
      </c>
      <c r="D113" s="29">
        <f>C113*D24</f>
        <v>25.475530495234178</v>
      </c>
      <c r="E113" s="11" t="s">
        <v>117</v>
      </c>
    </row>
    <row r="114" spans="1:6" ht="16.5" thickBot="1" x14ac:dyDescent="0.3">
      <c r="A114" s="5" t="s">
        <v>16</v>
      </c>
      <c r="B114" s="6" t="s">
        <v>80</v>
      </c>
      <c r="C114" s="48">
        <v>5.5599999999999998E-3</v>
      </c>
      <c r="D114" s="31">
        <f>C114*D24</f>
        <v>15.296322845950545</v>
      </c>
      <c r="E114" s="11" t="s">
        <v>111</v>
      </c>
    </row>
    <row r="115" spans="1:6" ht="16.5" thickBot="1" x14ac:dyDescent="0.3">
      <c r="A115" s="5" t="s">
        <v>18</v>
      </c>
      <c r="B115" s="6" t="s">
        <v>81</v>
      </c>
      <c r="C115" s="48">
        <v>2.7999999999999998E-4</v>
      </c>
      <c r="D115" s="29">
        <f>C115*D24</f>
        <v>0.77031841670254542</v>
      </c>
      <c r="E115" s="11" t="s">
        <v>112</v>
      </c>
    </row>
    <row r="116" spans="1:6" ht="16.5" thickBot="1" x14ac:dyDescent="0.3">
      <c r="A116" s="5" t="s">
        <v>20</v>
      </c>
      <c r="B116" s="6" t="s">
        <v>82</v>
      </c>
      <c r="C116" s="48">
        <v>2.0000000000000001E-4</v>
      </c>
      <c r="D116" s="31">
        <f>C116*D24</f>
        <v>0.55022744050181815</v>
      </c>
      <c r="E116" s="11" t="s">
        <v>113</v>
      </c>
    </row>
    <row r="117" spans="1:6" ht="16.5" thickBot="1" x14ac:dyDescent="0.3">
      <c r="A117" s="5" t="s">
        <v>21</v>
      </c>
      <c r="B117" s="6" t="s">
        <v>83</v>
      </c>
      <c r="C117" s="48">
        <v>5.5000000000000003E-4</v>
      </c>
      <c r="D117" s="31">
        <f>C117*D24</f>
        <v>1.51312546138</v>
      </c>
      <c r="E117" s="11" t="s">
        <v>114</v>
      </c>
    </row>
    <row r="118" spans="1:6" ht="16.5" thickBot="1" x14ac:dyDescent="0.3">
      <c r="A118" s="5" t="s">
        <v>23</v>
      </c>
      <c r="B118" s="6" t="s">
        <v>129</v>
      </c>
      <c r="C118" s="48"/>
      <c r="D118" s="30">
        <f>C118*D24</f>
        <v>0</v>
      </c>
    </row>
    <row r="119" spans="1:6" ht="16.5" thickBot="1" x14ac:dyDescent="0.3">
      <c r="A119" s="161" t="s">
        <v>42</v>
      </c>
      <c r="B119" s="162"/>
      <c r="C119" s="48">
        <f>SUM(C113:C118)</f>
        <v>1.585E-2</v>
      </c>
      <c r="D119" s="45">
        <f>SUM(D113:D118)</f>
        <v>43.605524659769088</v>
      </c>
    </row>
    <row r="120" spans="1:6" x14ac:dyDescent="0.25">
      <c r="A120" s="16"/>
      <c r="B120" s="16"/>
      <c r="C120" s="56"/>
      <c r="D120" s="55"/>
    </row>
    <row r="121" spans="1:6" x14ac:dyDescent="0.25">
      <c r="A121" s="35" t="s">
        <v>193</v>
      </c>
      <c r="B121" s="35"/>
      <c r="C121" s="35"/>
      <c r="D121" s="35"/>
      <c r="E121" s="35"/>
      <c r="F121" s="35"/>
    </row>
    <row r="122" spans="1:6" x14ac:dyDescent="0.25">
      <c r="A122" s="35" t="s">
        <v>201</v>
      </c>
      <c r="B122" s="35"/>
      <c r="C122" s="35"/>
      <c r="D122" s="35"/>
      <c r="E122" s="35"/>
      <c r="F122" s="35"/>
    </row>
    <row r="123" spans="1:6" x14ac:dyDescent="0.25">
      <c r="A123" s="35" t="s">
        <v>199</v>
      </c>
      <c r="B123" s="35"/>
      <c r="C123" s="35"/>
      <c r="D123" s="35"/>
      <c r="E123" s="35"/>
      <c r="F123" s="35"/>
    </row>
    <row r="124" spans="1:6" x14ac:dyDescent="0.25">
      <c r="A124" s="35" t="s">
        <v>137</v>
      </c>
      <c r="B124" s="35"/>
      <c r="C124" s="35"/>
      <c r="D124" s="35"/>
      <c r="E124" s="35"/>
      <c r="F124" s="35"/>
    </row>
    <row r="125" spans="1:6" x14ac:dyDescent="0.25">
      <c r="A125" s="35" t="s">
        <v>194</v>
      </c>
      <c r="B125" s="35"/>
      <c r="C125" s="35"/>
      <c r="D125" s="35"/>
      <c r="E125" s="35"/>
      <c r="F125" s="35"/>
    </row>
    <row r="126" spans="1:6" ht="16.5" thickBot="1" x14ac:dyDescent="0.3"/>
    <row r="127" spans="1:6" ht="16.5" thickBot="1" x14ac:dyDescent="0.3">
      <c r="A127" s="139" t="s">
        <v>60</v>
      </c>
      <c r="B127" s="140"/>
      <c r="C127" s="140"/>
      <c r="D127" s="141"/>
    </row>
    <row r="128" spans="1:6" ht="16.5" thickBot="1" x14ac:dyDescent="0.3">
      <c r="A128" s="2"/>
    </row>
    <row r="129" spans="1:5" ht="16.5" thickBot="1" x14ac:dyDescent="0.3">
      <c r="A129" s="3" t="s">
        <v>61</v>
      </c>
      <c r="B129" s="4" t="s">
        <v>62</v>
      </c>
      <c r="C129" s="4" t="s">
        <v>35</v>
      </c>
      <c r="D129" s="4" t="s">
        <v>13</v>
      </c>
    </row>
    <row r="130" spans="1:5" ht="16.5" thickBot="1" x14ac:dyDescent="0.3">
      <c r="A130" s="5" t="s">
        <v>14</v>
      </c>
      <c r="B130" s="6" t="s">
        <v>84</v>
      </c>
      <c r="C130" s="8"/>
      <c r="D130" s="30">
        <v>0</v>
      </c>
      <c r="E130" s="11" t="s">
        <v>115</v>
      </c>
    </row>
    <row r="131" spans="1:5" ht="16.5" thickBot="1" x14ac:dyDescent="0.3">
      <c r="A131" s="161" t="s">
        <v>1</v>
      </c>
      <c r="B131" s="162"/>
      <c r="C131" s="7"/>
      <c r="D131" s="19">
        <v>0</v>
      </c>
    </row>
    <row r="133" spans="1:5" ht="16.5" thickBot="1" x14ac:dyDescent="0.3"/>
    <row r="134" spans="1:5" ht="16.5" thickBot="1" x14ac:dyDescent="0.3">
      <c r="A134" s="139" t="s">
        <v>63</v>
      </c>
      <c r="B134" s="140"/>
      <c r="C134" s="140"/>
      <c r="D134" s="141"/>
    </row>
    <row r="135" spans="1:5" ht="16.5" thickBot="1" x14ac:dyDescent="0.3">
      <c r="A135" s="2"/>
    </row>
    <row r="136" spans="1:5" ht="16.5" thickBot="1" x14ac:dyDescent="0.3">
      <c r="A136" s="3">
        <v>4</v>
      </c>
      <c r="B136" s="4" t="s">
        <v>64</v>
      </c>
      <c r="C136" s="4" t="s">
        <v>35</v>
      </c>
      <c r="D136" s="4" t="s">
        <v>13</v>
      </c>
    </row>
    <row r="137" spans="1:5" ht="16.5" thickBot="1" x14ac:dyDescent="0.3">
      <c r="A137" s="5" t="s">
        <v>58</v>
      </c>
      <c r="B137" s="6" t="s">
        <v>85</v>
      </c>
      <c r="C137" s="48">
        <f>C119</f>
        <v>1.585E-2</v>
      </c>
      <c r="D137" s="31">
        <f>D119</f>
        <v>43.605524659769088</v>
      </c>
    </row>
    <row r="138" spans="1:5" ht="16.5" thickBot="1" x14ac:dyDescent="0.3">
      <c r="A138" s="5" t="s">
        <v>61</v>
      </c>
      <c r="B138" s="6" t="s">
        <v>86</v>
      </c>
      <c r="C138" s="7"/>
      <c r="D138" s="19">
        <v>0</v>
      </c>
    </row>
    <row r="139" spans="1:5" ht="16.5" thickBot="1" x14ac:dyDescent="0.3">
      <c r="A139" s="161" t="s">
        <v>1</v>
      </c>
      <c r="B139" s="162"/>
      <c r="C139" s="7"/>
      <c r="D139" s="47">
        <f>SUM(D137:D138)</f>
        <v>43.605524659769088</v>
      </c>
    </row>
    <row r="141" spans="1:5" ht="16.5" thickBot="1" x14ac:dyDescent="0.3"/>
    <row r="142" spans="1:5" ht="16.5" thickBot="1" x14ac:dyDescent="0.3">
      <c r="A142" s="154" t="s">
        <v>65</v>
      </c>
      <c r="B142" s="155"/>
      <c r="C142" s="155"/>
      <c r="D142" s="156"/>
    </row>
    <row r="143" spans="1:5" ht="16.5" thickBot="1" x14ac:dyDescent="0.3"/>
    <row r="144" spans="1:5" ht="16.5" thickBot="1" x14ac:dyDescent="0.3">
      <c r="A144" s="3">
        <v>5</v>
      </c>
      <c r="B144" s="157" t="s">
        <v>6</v>
      </c>
      <c r="C144" s="158"/>
      <c r="D144" s="4" t="s">
        <v>13</v>
      </c>
    </row>
    <row r="145" spans="1:6" ht="16.5" thickBot="1" x14ac:dyDescent="0.3">
      <c r="A145" s="5" t="s">
        <v>14</v>
      </c>
      <c r="B145" s="171" t="s">
        <v>66</v>
      </c>
      <c r="C145" s="172"/>
      <c r="D145" s="127">
        <f>PINTOR!D144</f>
        <v>62.11</v>
      </c>
    </row>
    <row r="146" spans="1:6" ht="16.5" thickBot="1" x14ac:dyDescent="0.3">
      <c r="A146" s="5" t="s">
        <v>16</v>
      </c>
      <c r="B146" s="171" t="s">
        <v>67</v>
      </c>
      <c r="C146" s="172"/>
      <c r="D146" s="127">
        <f>'BOMBEIRO HIDRAULICO DIURNO'!D145</f>
        <v>66.400000000000006</v>
      </c>
      <c r="E146" s="11" t="s">
        <v>116</v>
      </c>
    </row>
    <row r="147" spans="1:6" ht="16.5" thickBot="1" x14ac:dyDescent="0.3">
      <c r="A147" s="5" t="s">
        <v>18</v>
      </c>
      <c r="B147" s="171" t="s">
        <v>220</v>
      </c>
      <c r="C147" s="172"/>
      <c r="D147" s="127">
        <f>'BOMBEIRO HIDRAULICO DIURNO'!D146</f>
        <v>7.07</v>
      </c>
    </row>
    <row r="148" spans="1:6" ht="16.5" thickBot="1" x14ac:dyDescent="0.3">
      <c r="A148" s="5" t="s">
        <v>20</v>
      </c>
      <c r="B148" s="171" t="s">
        <v>25</v>
      </c>
      <c r="C148" s="172"/>
      <c r="D148" s="113"/>
    </row>
    <row r="149" spans="1:6" ht="16.5" thickBot="1" x14ac:dyDescent="0.3">
      <c r="A149" s="157" t="s">
        <v>42</v>
      </c>
      <c r="B149" s="173"/>
      <c r="C149" s="158"/>
      <c r="D149" s="47">
        <f>SUM(D145:D148)</f>
        <v>135.57999999999998</v>
      </c>
    </row>
    <row r="150" spans="1:6" x14ac:dyDescent="0.25">
      <c r="A150" s="65"/>
      <c r="B150" s="65"/>
      <c r="C150" s="65"/>
      <c r="D150" s="66"/>
    </row>
    <row r="151" spans="1:6" x14ac:dyDescent="0.25">
      <c r="A151" s="34" t="s">
        <v>196</v>
      </c>
    </row>
    <row r="152" spans="1:6" ht="16.5" thickBot="1" x14ac:dyDescent="0.3"/>
    <row r="153" spans="1:6" ht="16.5" thickBot="1" x14ac:dyDescent="0.3">
      <c r="A153" s="154" t="s">
        <v>68</v>
      </c>
      <c r="B153" s="155"/>
      <c r="C153" s="155"/>
      <c r="D153" s="156"/>
    </row>
    <row r="154" spans="1:6" ht="16.5" thickBot="1" x14ac:dyDescent="0.3"/>
    <row r="155" spans="1:6" ht="16.5" thickBot="1" x14ac:dyDescent="0.3">
      <c r="A155" s="3">
        <v>6</v>
      </c>
      <c r="B155" s="10" t="s">
        <v>7</v>
      </c>
      <c r="C155" s="4" t="s">
        <v>35</v>
      </c>
      <c r="D155" s="4" t="s">
        <v>13</v>
      </c>
      <c r="E155" s="16"/>
    </row>
    <row r="156" spans="1:6" ht="16.5" thickBot="1" x14ac:dyDescent="0.3">
      <c r="A156" s="5" t="s">
        <v>14</v>
      </c>
      <c r="B156" s="6" t="s">
        <v>8</v>
      </c>
      <c r="C156" s="114">
        <v>0.05</v>
      </c>
      <c r="D156" s="32">
        <f>C175*C156</f>
        <v>266.10000000000002</v>
      </c>
      <c r="E156" s="17"/>
    </row>
    <row r="157" spans="1:6" ht="16.5" thickBot="1" x14ac:dyDescent="0.3">
      <c r="A157" s="5" t="s">
        <v>16</v>
      </c>
      <c r="B157" s="6" t="s">
        <v>10</v>
      </c>
      <c r="C157" s="114">
        <v>0.1</v>
      </c>
      <c r="D157" s="83">
        <f>(C175+D156)*C157</f>
        <v>558.81000000000006</v>
      </c>
      <c r="E157" s="17"/>
    </row>
    <row r="158" spans="1:6" ht="16.5" thickBot="1" x14ac:dyDescent="0.3">
      <c r="A158" s="5" t="s">
        <v>18</v>
      </c>
      <c r="B158" s="6" t="s">
        <v>9</v>
      </c>
      <c r="C158" s="115"/>
      <c r="D158" s="12"/>
      <c r="E158" s="17"/>
      <c r="F158" s="11" t="s">
        <v>118</v>
      </c>
    </row>
    <row r="159" spans="1:6" ht="16.5" thickBot="1" x14ac:dyDescent="0.3">
      <c r="A159" s="5"/>
      <c r="B159" s="6" t="s">
        <v>130</v>
      </c>
      <c r="C159" s="28">
        <v>1.6500000000000001E-2</v>
      </c>
      <c r="D159" s="32">
        <f>C177*C159</f>
        <v>118.2786</v>
      </c>
      <c r="E159" s="17"/>
    </row>
    <row r="160" spans="1:6" ht="16.5" thickBot="1" x14ac:dyDescent="0.3">
      <c r="A160" s="5"/>
      <c r="B160" s="6" t="s">
        <v>132</v>
      </c>
      <c r="C160" s="28">
        <v>7.5999999999999998E-2</v>
      </c>
      <c r="D160" s="32">
        <f>C177*C160</f>
        <v>544.79840000000002</v>
      </c>
      <c r="E160" s="17"/>
    </row>
    <row r="161" spans="1:5" ht="16.5" thickBot="1" x14ac:dyDescent="0.3">
      <c r="A161" s="5"/>
      <c r="B161" s="6" t="s">
        <v>131</v>
      </c>
      <c r="C161" s="116">
        <v>0.05</v>
      </c>
      <c r="D161" s="32">
        <f>ROUNDDOWN((C177*C161),2)</f>
        <v>358.42</v>
      </c>
      <c r="E161" s="17"/>
    </row>
    <row r="162" spans="1:5" ht="16.5" thickBot="1" x14ac:dyDescent="0.3">
      <c r="A162" s="161" t="s">
        <v>42</v>
      </c>
      <c r="B162" s="162"/>
      <c r="C162" s="28">
        <v>0.29249999999999998</v>
      </c>
      <c r="D162" s="49">
        <f>ROUNDUP(SUM(D156:D161),3)</f>
        <v>1846.4069999999999</v>
      </c>
      <c r="E162" s="17"/>
    </row>
    <row r="163" spans="1:5" x14ac:dyDescent="0.25">
      <c r="A163" s="16"/>
      <c r="B163" s="16"/>
      <c r="C163" s="51"/>
      <c r="D163" s="55"/>
      <c r="E163" s="17"/>
    </row>
    <row r="164" spans="1:5" x14ac:dyDescent="0.25">
      <c r="A164" s="34" t="s">
        <v>197</v>
      </c>
    </row>
    <row r="165" spans="1:5" x14ac:dyDescent="0.25">
      <c r="A165" s="34" t="s">
        <v>198</v>
      </c>
    </row>
    <row r="166" spans="1:5" ht="16.5" thickBot="1" x14ac:dyDescent="0.3">
      <c r="A166" s="18"/>
    </row>
    <row r="167" spans="1:5" ht="16.5" thickBot="1" x14ac:dyDescent="0.3">
      <c r="A167" s="154" t="s">
        <v>69</v>
      </c>
      <c r="B167" s="155"/>
      <c r="C167" s="155"/>
      <c r="D167" s="156"/>
    </row>
    <row r="168" spans="1:5" ht="16.5" thickBot="1" x14ac:dyDescent="0.3"/>
    <row r="169" spans="1:5" ht="16.5" thickBot="1" x14ac:dyDescent="0.3">
      <c r="A169" s="3"/>
      <c r="B169" s="4" t="s">
        <v>70</v>
      </c>
      <c r="C169" s="4" t="s">
        <v>13</v>
      </c>
      <c r="D169" s="16"/>
    </row>
    <row r="170" spans="1:5" ht="16.5" thickBot="1" x14ac:dyDescent="0.3">
      <c r="A170" s="12" t="s">
        <v>14</v>
      </c>
      <c r="B170" s="6" t="s">
        <v>11</v>
      </c>
      <c r="C170" s="33">
        <f>D24</f>
        <v>2751.1372025090909</v>
      </c>
      <c r="D170" s="21"/>
    </row>
    <row r="171" spans="1:5" ht="16.5" thickBot="1" x14ac:dyDescent="0.3">
      <c r="A171" s="12" t="s">
        <v>16</v>
      </c>
      <c r="B171" s="6" t="s">
        <v>26</v>
      </c>
      <c r="C171" s="33">
        <f>C85</f>
        <v>2212.0720721677676</v>
      </c>
      <c r="D171" s="21"/>
    </row>
    <row r="172" spans="1:5" ht="16.5" thickBot="1" x14ac:dyDescent="0.3">
      <c r="A172" s="12" t="s">
        <v>18</v>
      </c>
      <c r="B172" s="6" t="s">
        <v>49</v>
      </c>
      <c r="C172" s="33">
        <f>D97</f>
        <v>179.6</v>
      </c>
      <c r="D172" s="21"/>
    </row>
    <row r="173" spans="1:5" ht="16.5" thickBot="1" x14ac:dyDescent="0.3">
      <c r="A173" s="12" t="s">
        <v>20</v>
      </c>
      <c r="B173" s="6" t="s">
        <v>56</v>
      </c>
      <c r="C173" s="33">
        <f>D139</f>
        <v>43.605524659769088</v>
      </c>
      <c r="D173" s="21"/>
    </row>
    <row r="174" spans="1:5" ht="16.5" thickBot="1" x14ac:dyDescent="0.3">
      <c r="A174" s="12" t="s">
        <v>21</v>
      </c>
      <c r="B174" s="6" t="s">
        <v>65</v>
      </c>
      <c r="C174" s="33">
        <f>D149</f>
        <v>135.57999999999998</v>
      </c>
      <c r="D174" s="21"/>
    </row>
    <row r="175" spans="1:5" ht="16.5" thickBot="1" x14ac:dyDescent="0.3">
      <c r="A175" s="161" t="s">
        <v>71</v>
      </c>
      <c r="B175" s="162"/>
      <c r="C175" s="50">
        <f>ROUNDUP(SUM(C170:C174),2)</f>
        <v>5322</v>
      </c>
      <c r="D175" s="21"/>
    </row>
    <row r="176" spans="1:5" ht="16.5" thickBot="1" x14ac:dyDescent="0.3">
      <c r="A176" s="12" t="s">
        <v>23</v>
      </c>
      <c r="B176" s="6" t="s">
        <v>72</v>
      </c>
      <c r="C176" s="33">
        <f>D162</f>
        <v>1846.4069999999999</v>
      </c>
      <c r="D176" s="21"/>
    </row>
    <row r="177" spans="1:4" ht="16.5" thickBot="1" x14ac:dyDescent="0.3">
      <c r="A177" s="161" t="s">
        <v>73</v>
      </c>
      <c r="B177" s="162"/>
      <c r="C177" s="50">
        <f>ROUNDDOWN(((C175+D157+D156)/0.8575),2)</f>
        <v>7168.4</v>
      </c>
      <c r="D177" s="21"/>
    </row>
    <row r="178" spans="1:4" ht="16.5" thickBot="1" x14ac:dyDescent="0.3"/>
    <row r="179" spans="1:4" ht="16.5" thickBot="1" x14ac:dyDescent="0.3">
      <c r="B179" s="59" t="s">
        <v>168</v>
      </c>
    </row>
    <row r="180" spans="1:4" x14ac:dyDescent="0.25">
      <c r="B180" s="58"/>
    </row>
    <row r="181" spans="1:4" x14ac:dyDescent="0.25">
      <c r="A181" s="35" t="s">
        <v>159</v>
      </c>
      <c r="B181" s="35"/>
    </row>
    <row r="182" spans="1:4" x14ac:dyDescent="0.25">
      <c r="A182" s="35" t="s">
        <v>134</v>
      </c>
      <c r="B182" s="35"/>
    </row>
    <row r="183" spans="1:4" x14ac:dyDescent="0.25">
      <c r="A183" s="35" t="s">
        <v>135</v>
      </c>
      <c r="B183" s="35"/>
    </row>
    <row r="184" spans="1:4" x14ac:dyDescent="0.25">
      <c r="A184" s="35" t="s">
        <v>136</v>
      </c>
      <c r="B184" s="35"/>
    </row>
    <row r="185" spans="1:4" x14ac:dyDescent="0.25">
      <c r="A185" s="35" t="s">
        <v>249</v>
      </c>
      <c r="B185" s="35"/>
    </row>
  </sheetData>
  <mergeCells count="49">
    <mergeCell ref="A29:D29"/>
    <mergeCell ref="A1:E1"/>
    <mergeCell ref="A2:E2"/>
    <mergeCell ref="A3:E3"/>
    <mergeCell ref="A5:D5"/>
    <mergeCell ref="C6:D6"/>
    <mergeCell ref="C7:D7"/>
    <mergeCell ref="C8:D8"/>
    <mergeCell ref="C9:D9"/>
    <mergeCell ref="C10:D10"/>
    <mergeCell ref="A15:D15"/>
    <mergeCell ref="A24:B24"/>
    <mergeCell ref="A119:B119"/>
    <mergeCell ref="A127:D127"/>
    <mergeCell ref="A131:B131"/>
    <mergeCell ref="A134:D134"/>
    <mergeCell ref="A31:E31"/>
    <mergeCell ref="A32:E32"/>
    <mergeCell ref="A34:D34"/>
    <mergeCell ref="A39:B39"/>
    <mergeCell ref="A45:E45"/>
    <mergeCell ref="A56:B56"/>
    <mergeCell ref="A64:E64"/>
    <mergeCell ref="A72:B72"/>
    <mergeCell ref="A41:D41"/>
    <mergeCell ref="A42:D42"/>
    <mergeCell ref="A43:D43"/>
    <mergeCell ref="E48:M48"/>
    <mergeCell ref="A88:D88"/>
    <mergeCell ref="A97:B97"/>
    <mergeCell ref="A106:D106"/>
    <mergeCell ref="A108:E108"/>
    <mergeCell ref="A110:D110"/>
    <mergeCell ref="A59:T59"/>
    <mergeCell ref="A177:B177"/>
    <mergeCell ref="A142:D142"/>
    <mergeCell ref="B144:C144"/>
    <mergeCell ref="B145:C145"/>
    <mergeCell ref="B146:C146"/>
    <mergeCell ref="B147:C147"/>
    <mergeCell ref="B148:C148"/>
    <mergeCell ref="A149:C149"/>
    <mergeCell ref="A153:D153"/>
    <mergeCell ref="A162:B162"/>
    <mergeCell ref="A167:D167"/>
    <mergeCell ref="A175:B175"/>
    <mergeCell ref="A139:B139"/>
    <mergeCell ref="A79:D79"/>
    <mergeCell ref="A85:B85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ENGENHEIRO ELETRICISTA</vt:lpstr>
      <vt:lpstr>SUPERVISOR ADMINISTRATIVO</vt:lpstr>
      <vt:lpstr>ELETRICISTA</vt:lpstr>
      <vt:lpstr>ELETRICISTA DIURNO</vt:lpstr>
      <vt:lpstr>ELETRICISTA NOTURNO</vt:lpstr>
      <vt:lpstr>TÉCNICO EM TELECOMUNICAÇÃO</vt:lpstr>
      <vt:lpstr>BOMBEIRO HIDRAULICO</vt:lpstr>
      <vt:lpstr>BOMBEIRO HIDRAULICO DIURNO</vt:lpstr>
      <vt:lpstr>BOMBEIRO HIDRAULICO NOTURNO</vt:lpstr>
      <vt:lpstr>PINTOR</vt:lpstr>
      <vt:lpstr>MARCENEIRO</vt:lpstr>
      <vt:lpstr>OFICIAL DE MANUTENÇÃO PREDIAL</vt:lpstr>
      <vt:lpstr>PROPOSTA 24 MESES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Arcangela Silva Casagrande</dc:creator>
  <cp:lastModifiedBy>Ricardo Nunes de Castro</cp:lastModifiedBy>
  <cp:lastPrinted>2025-07-23T11:55:35Z</cp:lastPrinted>
  <dcterms:created xsi:type="dcterms:W3CDTF">2018-01-23T19:35:16Z</dcterms:created>
  <dcterms:modified xsi:type="dcterms:W3CDTF">2025-07-23T11:56:16Z</dcterms:modified>
</cp:coreProperties>
</file>